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inec_nas_01\AGROPEC\1. SECCIÓN DE ESTADÍSTICAS AGROPECUARIAS Y PESQUERAS\4. SERIES_AGROP\SERIE DE PRECIOS PAGADOS POR EL PRODUCTOR\PRECIOS PAGADOS 2025\Boletín 2025\web\"/>
    </mc:Choice>
  </mc:AlternateContent>
  <bookViews>
    <workbookView xWindow="0" yWindow="0" windowWidth="28800" windowHeight="12135"/>
  </bookViews>
  <sheets>
    <sheet name="Hoja1" sheetId="1" r:id="rId1"/>
  </sheets>
  <definedNames>
    <definedName name="_xlnm.Print_Area" localSheetId="0">Hoja1!$A$1:$E$116</definedName>
    <definedName name="_xlnm.Print_Titles" localSheetId="0">Hoja1!$1:$3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3" i="1" l="1"/>
  <c r="E112" i="1"/>
  <c r="E111" i="1"/>
  <c r="E110" i="1"/>
  <c r="E109" i="1"/>
  <c r="E108" i="1"/>
  <c r="E107" i="1"/>
  <c r="D106" i="1"/>
  <c r="E106" i="1" s="1"/>
  <c r="E105" i="1"/>
  <c r="E104" i="1"/>
  <c r="E102" i="1"/>
  <c r="E101" i="1"/>
  <c r="E100" i="1"/>
  <c r="E99" i="1"/>
  <c r="D98" i="1"/>
  <c r="E98" i="1" s="1"/>
  <c r="E97" i="1"/>
  <c r="E96" i="1"/>
  <c r="E93" i="1"/>
  <c r="E92" i="1"/>
  <c r="D91" i="1"/>
  <c r="E91" i="1" s="1"/>
  <c r="E90" i="1"/>
  <c r="E89" i="1"/>
  <c r="E88" i="1"/>
  <c r="E87" i="1"/>
  <c r="E86" i="1"/>
  <c r="D85" i="1"/>
  <c r="E85" i="1" s="1"/>
  <c r="E84" i="1"/>
  <c r="E83" i="1"/>
  <c r="E82" i="1"/>
  <c r="E79" i="1"/>
  <c r="D78" i="1"/>
  <c r="E78" i="1" s="1"/>
  <c r="E77" i="1"/>
  <c r="E76" i="1"/>
  <c r="E75" i="1"/>
  <c r="E74" i="1"/>
  <c r="E73" i="1"/>
  <c r="E72" i="1"/>
  <c r="E71" i="1"/>
  <c r="E70" i="1"/>
  <c r="E69" i="1"/>
  <c r="E68" i="1"/>
  <c r="D67" i="1"/>
  <c r="E67" i="1" s="1"/>
  <c r="E66" i="1"/>
  <c r="E64" i="1"/>
  <c r="E63" i="1"/>
  <c r="E62" i="1"/>
  <c r="E61" i="1"/>
  <c r="E60" i="1"/>
  <c r="D59" i="1"/>
  <c r="E59" i="1" s="1"/>
  <c r="E57" i="1"/>
  <c r="E56" i="1"/>
  <c r="E55" i="1"/>
  <c r="E54" i="1"/>
  <c r="E53" i="1"/>
  <c r="E52" i="1"/>
  <c r="E51" i="1"/>
  <c r="D49" i="1"/>
  <c r="E49" i="1" s="1"/>
  <c r="E48" i="1"/>
  <c r="E47" i="1"/>
  <c r="E46" i="1"/>
  <c r="E45" i="1"/>
  <c r="E44" i="1"/>
  <c r="E43" i="1"/>
  <c r="E41" i="1"/>
  <c r="D39" i="1"/>
  <c r="E39" i="1" s="1"/>
  <c r="E38" i="1"/>
  <c r="E37" i="1"/>
  <c r="E36" i="1"/>
  <c r="E35" i="1"/>
  <c r="D34" i="1"/>
  <c r="E34" i="1" s="1"/>
  <c r="E33" i="1"/>
  <c r="E30" i="1"/>
  <c r="E29" i="1"/>
  <c r="E28" i="1"/>
  <c r="D27" i="1"/>
  <c r="E27" i="1" s="1"/>
  <c r="E26" i="1"/>
  <c r="E25" i="1"/>
  <c r="E24" i="1"/>
  <c r="E23" i="1"/>
  <c r="E22" i="1"/>
  <c r="E21" i="1"/>
  <c r="E20" i="1"/>
  <c r="E19" i="1"/>
  <c r="E18" i="1"/>
  <c r="E17" i="1"/>
  <c r="D17" i="1"/>
  <c r="E16" i="1"/>
  <c r="E15" i="1"/>
  <c r="E14" i="1"/>
  <c r="E13" i="1"/>
  <c r="E12" i="1"/>
  <c r="E11" i="1"/>
  <c r="E10" i="1"/>
  <c r="E9" i="1"/>
  <c r="E8" i="1"/>
  <c r="E7" i="1"/>
  <c r="D6" i="1"/>
  <c r="E6" i="1" s="1"/>
  <c r="D5" i="1"/>
  <c r="E5" i="1" s="1"/>
</calcChain>
</file>

<file path=xl/sharedStrings.xml><?xml version="1.0" encoding="utf-8"?>
<sst xmlns="http://schemas.openxmlformats.org/spreadsheetml/2006/main" count="147" uniqueCount="46">
  <si>
    <t xml:space="preserve">Cuadro 4. PRECIOS PROMEDIOS PAGADOS POR EL PRODUCTOR AGROPECUARIO EN LA REPÚBLICA, SEGÚN CLASE DE FERTILIZANTES Y PROVINCIA: AÑOS 2024-25                                                                              </t>
  </si>
  <si>
    <t>Clase de fertilizantes y provincia</t>
  </si>
  <si>
    <t>Unidad                           de                                     medida</t>
  </si>
  <si>
    <t>Promedio de los precios pagados      (En balboas)</t>
  </si>
  <si>
    <t xml:space="preserve">Variación porcentual </t>
  </si>
  <si>
    <t>Fertilizantes:</t>
  </si>
  <si>
    <t>12-24-12:</t>
  </si>
  <si>
    <t>quintal</t>
  </si>
  <si>
    <t>Físico:</t>
  </si>
  <si>
    <t>Bocas del Toro</t>
  </si>
  <si>
    <t>Coclé</t>
  </si>
  <si>
    <t>Colón</t>
  </si>
  <si>
    <t>Chiriquí</t>
  </si>
  <si>
    <t>Darién</t>
  </si>
  <si>
    <t>Herrera</t>
  </si>
  <si>
    <t>Los Santos</t>
  </si>
  <si>
    <t>Panamá</t>
  </si>
  <si>
    <t>Panamá Oeste</t>
  </si>
  <si>
    <t>Veraguas</t>
  </si>
  <si>
    <t>Químico:</t>
  </si>
  <si>
    <t xml:space="preserve">Chiriquí </t>
  </si>
  <si>
    <t>15-15-15:</t>
  </si>
  <si>
    <t>-</t>
  </si>
  <si>
    <t>..</t>
  </si>
  <si>
    <t>15-30-8:</t>
  </si>
  <si>
    <t>16-32-16:</t>
  </si>
  <si>
    <t>2 kilos</t>
  </si>
  <si>
    <t>Fertilizantes: (Continuación)</t>
  </si>
  <si>
    <t>20-20-20:</t>
  </si>
  <si>
    <t>Sulfato de amonio 21%:</t>
  </si>
  <si>
    <t xml:space="preserve">Urea: </t>
  </si>
  <si>
    <t>Nitrato de amonio:</t>
  </si>
  <si>
    <t>Fertilizantes: (Conclusión)</t>
  </si>
  <si>
    <t>Magnesamon:</t>
  </si>
  <si>
    <t>Razormin:</t>
  </si>
  <si>
    <t>litro</t>
  </si>
  <si>
    <t xml:space="preserve">   Chiriquí </t>
  </si>
  <si>
    <t xml:space="preserve">   Herrera</t>
  </si>
  <si>
    <t>Solucat 10-10-40:</t>
  </si>
  <si>
    <t>kilo</t>
  </si>
  <si>
    <t xml:space="preserve">   Chiriquí</t>
  </si>
  <si>
    <t>Solucat 20-20-20 + M.E.:</t>
  </si>
  <si>
    <t xml:space="preserve"> .. Dato no aplicable al grupo o categoría.</t>
  </si>
  <si>
    <t xml:space="preserve"> -   Cantidad nula o cero.</t>
  </si>
  <si>
    <t xml:space="preserve">0.0 Cuando la cantidad es menor a la mitad de la unidad o  fracción decimal adoptada, para la expresión del dato. 
</t>
  </si>
  <si>
    <t>Pesticidas (Continuación):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</si>
</sst>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-&quot;XDR&quot;* #,##0.00_-;\-&quot;XDR&quot;* #,##0.00_-;_-&quot;XDR&quot;* &quot;-&quot;??_-;_-@_-"/>
    <numFmt numFmtId="164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19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/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3" fillId="2" borderId="0" xfId="0" applyFont="1" applyFill="1"/>
    <xf numFmtId="0" fontId="3" fillId="2" borderId="0" xfId="0" applyFont="1" applyFill="1" applyBorder="1"/>
    <xf numFmtId="0" fontId="4" fillId="3" borderId="8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2" borderId="9" xfId="0" applyFont="1" applyFill="1" applyBorder="1"/>
    <xf numFmtId="0" fontId="2" fillId="2" borderId="10" xfId="0" applyFont="1" applyFill="1" applyBorder="1" applyAlignment="1">
      <alignment vertical="center"/>
    </xf>
    <xf numFmtId="0" fontId="2" fillId="2" borderId="0" xfId="0" applyFont="1" applyFill="1" applyBorder="1" applyAlignment="1">
      <alignment horizontal="left" vertical="center"/>
    </xf>
    <xf numFmtId="0" fontId="3" fillId="2" borderId="13" xfId="0" applyFont="1" applyFill="1" applyBorder="1" applyAlignment="1">
      <alignment horizontal="left" vertical="center"/>
    </xf>
    <xf numFmtId="4" fontId="2" fillId="2" borderId="13" xfId="0" applyNumberFormat="1" applyFont="1" applyFill="1" applyBorder="1" applyAlignment="1">
      <alignment vertical="center"/>
    </xf>
    <xf numFmtId="164" fontId="2" fillId="2" borderId="0" xfId="0" applyNumberFormat="1" applyFont="1" applyFill="1" applyAlignment="1">
      <alignment vertical="center"/>
    </xf>
    <xf numFmtId="2" fontId="3" fillId="2" borderId="0" xfId="0" applyNumberFormat="1" applyFont="1" applyFill="1" applyAlignment="1"/>
    <xf numFmtId="164" fontId="3" fillId="2" borderId="0" xfId="0" applyNumberFormat="1" applyFont="1" applyFill="1" applyAlignment="1"/>
    <xf numFmtId="0" fontId="3" fillId="2" borderId="0" xfId="0" applyFont="1" applyFill="1" applyAlignment="1"/>
    <xf numFmtId="0" fontId="3" fillId="2" borderId="0" xfId="0" applyFont="1" applyFill="1" applyBorder="1" applyAlignment="1">
      <alignment horizontal="left" vertical="center" wrapText="1"/>
    </xf>
    <xf numFmtId="164" fontId="2" fillId="2" borderId="14" xfId="0" applyNumberFormat="1" applyFont="1" applyFill="1" applyBorder="1" applyAlignment="1">
      <alignment vertical="center"/>
    </xf>
    <xf numFmtId="164" fontId="3" fillId="2" borderId="0" xfId="0" applyNumberFormat="1" applyFont="1" applyFill="1"/>
    <xf numFmtId="0" fontId="3" fillId="2" borderId="0" xfId="0" applyFont="1" applyFill="1" applyBorder="1" applyAlignment="1">
      <alignment horizontal="left" vertical="center" indent="1"/>
    </xf>
    <xf numFmtId="4" fontId="3" fillId="2" borderId="14" xfId="0" applyNumberFormat="1" applyFont="1" applyFill="1" applyBorder="1" applyAlignment="1">
      <alignment horizontal="right" vertical="center"/>
    </xf>
    <xf numFmtId="164" fontId="3" fillId="2" borderId="14" xfId="0" applyNumberFormat="1" applyFont="1" applyFill="1" applyBorder="1" applyAlignment="1">
      <alignment vertical="center"/>
    </xf>
    <xf numFmtId="164" fontId="6" fillId="2" borderId="0" xfId="0" applyNumberFormat="1" applyFont="1" applyFill="1"/>
    <xf numFmtId="0" fontId="3" fillId="2" borderId="0" xfId="0" applyFont="1" applyFill="1" applyBorder="1" applyAlignment="1">
      <alignment horizontal="left" vertical="center"/>
    </xf>
    <xf numFmtId="0" fontId="3" fillId="2" borderId="0" xfId="0" applyFont="1" applyFill="1" applyAlignment="1">
      <alignment vertical="center"/>
    </xf>
    <xf numFmtId="164" fontId="3" fillId="2" borderId="14" xfId="0" applyNumberFormat="1" applyFont="1" applyFill="1" applyBorder="1" applyAlignment="1">
      <alignment horizontal="right" vertical="center"/>
    </xf>
    <xf numFmtId="4" fontId="3" fillId="2" borderId="13" xfId="0" applyNumberFormat="1" applyFont="1" applyFill="1" applyBorder="1" applyAlignment="1">
      <alignment horizontal="right" vertical="center"/>
    </xf>
    <xf numFmtId="0" fontId="2" fillId="2" borderId="0" xfId="0" applyFont="1" applyFill="1" applyBorder="1"/>
    <xf numFmtId="0" fontId="2" fillId="2" borderId="11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14" xfId="0" applyFont="1" applyFill="1" applyBorder="1" applyAlignment="1">
      <alignment horizontal="left" vertical="center"/>
    </xf>
    <xf numFmtId="2" fontId="3" fillId="2" borderId="13" xfId="0" applyNumberFormat="1" applyFont="1" applyFill="1" applyBorder="1" applyAlignment="1">
      <alignment vertical="center"/>
    </xf>
    <xf numFmtId="0" fontId="3" fillId="2" borderId="15" xfId="0" applyFont="1" applyFill="1" applyBorder="1" applyAlignment="1">
      <alignment horizontal="left" vertical="center" indent="1"/>
    </xf>
    <xf numFmtId="0" fontId="3" fillId="2" borderId="16" xfId="0" applyFont="1" applyFill="1" applyBorder="1" applyAlignment="1">
      <alignment horizontal="left" vertical="center" indent="1"/>
    </xf>
    <xf numFmtId="0" fontId="3" fillId="2" borderId="17" xfId="0" applyFont="1" applyFill="1" applyBorder="1" applyAlignment="1">
      <alignment horizontal="left" vertical="center"/>
    </xf>
    <xf numFmtId="2" fontId="3" fillId="2" borderId="17" xfId="0" applyNumberFormat="1" applyFont="1" applyFill="1" applyBorder="1" applyAlignment="1">
      <alignment vertical="center"/>
    </xf>
    <xf numFmtId="164" fontId="3" fillId="2" borderId="18" xfId="0" applyNumberFormat="1" applyFont="1" applyFill="1" applyBorder="1" applyAlignment="1">
      <alignment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wrapText="1"/>
    </xf>
    <xf numFmtId="44" fontId="2" fillId="2" borderId="1" xfId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0" fontId="4" fillId="3" borderId="6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4" fillId="3" borderId="4" xfId="0" applyNumberFormat="1" applyFont="1" applyFill="1" applyBorder="1" applyAlignment="1">
      <alignment horizontal="center" vertical="center" wrapText="1"/>
    </xf>
    <xf numFmtId="0" fontId="4" fillId="3" borderId="5" xfId="0" applyNumberFormat="1" applyFont="1" applyFill="1" applyBorder="1" applyAlignment="1">
      <alignment horizontal="center" vertical="center" wrapText="1"/>
    </xf>
    <xf numFmtId="164" fontId="4" fillId="3" borderId="2" xfId="0" applyNumberFormat="1" applyFont="1" applyFill="1" applyBorder="1" applyAlignment="1">
      <alignment horizontal="center" vertical="center" wrapText="1"/>
    </xf>
    <xf numFmtId="164" fontId="4" fillId="3" borderId="6" xfId="0" applyNumberFormat="1" applyFont="1" applyFill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8"/>
  <sheetViews>
    <sheetView tabSelected="1" zoomScaleNormal="100" workbookViewId="0">
      <selection activeCell="I11" sqref="I11"/>
    </sheetView>
  </sheetViews>
  <sheetFormatPr baseColWidth="10" defaultRowHeight="12.75" x14ac:dyDescent="0.2"/>
  <cols>
    <col min="1" max="1" width="39.7109375" style="1" customWidth="1"/>
    <col min="2" max="4" width="16.28515625" style="1" customWidth="1"/>
    <col min="5" max="5" width="16.28515625" style="16" customWidth="1"/>
    <col min="6" max="6" width="11.42578125" style="1"/>
    <col min="7" max="7" width="12" style="1" bestFit="1" customWidth="1"/>
    <col min="8" max="256" width="11.42578125" style="1"/>
    <col min="257" max="257" width="40" style="1" customWidth="1"/>
    <col min="258" max="261" width="16.7109375" style="1" customWidth="1"/>
    <col min="262" max="262" width="11.42578125" style="1"/>
    <col min="263" max="263" width="12" style="1" bestFit="1" customWidth="1"/>
    <col min="264" max="512" width="11.42578125" style="1"/>
    <col min="513" max="513" width="40" style="1" customWidth="1"/>
    <col min="514" max="517" width="16.7109375" style="1" customWidth="1"/>
    <col min="518" max="518" width="11.42578125" style="1"/>
    <col min="519" max="519" width="12" style="1" bestFit="1" customWidth="1"/>
    <col min="520" max="768" width="11.42578125" style="1"/>
    <col min="769" max="769" width="40" style="1" customWidth="1"/>
    <col min="770" max="773" width="16.7109375" style="1" customWidth="1"/>
    <col min="774" max="774" width="11.42578125" style="1"/>
    <col min="775" max="775" width="12" style="1" bestFit="1" customWidth="1"/>
    <col min="776" max="1024" width="11.42578125" style="1"/>
    <col min="1025" max="1025" width="40" style="1" customWidth="1"/>
    <col min="1026" max="1029" width="16.7109375" style="1" customWidth="1"/>
    <col min="1030" max="1030" width="11.42578125" style="1"/>
    <col min="1031" max="1031" width="12" style="1" bestFit="1" customWidth="1"/>
    <col min="1032" max="1280" width="11.42578125" style="1"/>
    <col min="1281" max="1281" width="40" style="1" customWidth="1"/>
    <col min="1282" max="1285" width="16.7109375" style="1" customWidth="1"/>
    <col min="1286" max="1286" width="11.42578125" style="1"/>
    <col min="1287" max="1287" width="12" style="1" bestFit="1" customWidth="1"/>
    <col min="1288" max="1536" width="11.42578125" style="1"/>
    <col min="1537" max="1537" width="40" style="1" customWidth="1"/>
    <col min="1538" max="1541" width="16.7109375" style="1" customWidth="1"/>
    <col min="1542" max="1542" width="11.42578125" style="1"/>
    <col min="1543" max="1543" width="12" style="1" bestFit="1" customWidth="1"/>
    <col min="1544" max="1792" width="11.42578125" style="1"/>
    <col min="1793" max="1793" width="40" style="1" customWidth="1"/>
    <col min="1794" max="1797" width="16.7109375" style="1" customWidth="1"/>
    <col min="1798" max="1798" width="11.42578125" style="1"/>
    <col min="1799" max="1799" width="12" style="1" bestFit="1" customWidth="1"/>
    <col min="1800" max="2048" width="11.42578125" style="1"/>
    <col min="2049" max="2049" width="40" style="1" customWidth="1"/>
    <col min="2050" max="2053" width="16.7109375" style="1" customWidth="1"/>
    <col min="2054" max="2054" width="11.42578125" style="1"/>
    <col min="2055" max="2055" width="12" style="1" bestFit="1" customWidth="1"/>
    <col min="2056" max="2304" width="11.42578125" style="1"/>
    <col min="2305" max="2305" width="40" style="1" customWidth="1"/>
    <col min="2306" max="2309" width="16.7109375" style="1" customWidth="1"/>
    <col min="2310" max="2310" width="11.42578125" style="1"/>
    <col min="2311" max="2311" width="12" style="1" bestFit="1" customWidth="1"/>
    <col min="2312" max="2560" width="11.42578125" style="1"/>
    <col min="2561" max="2561" width="40" style="1" customWidth="1"/>
    <col min="2562" max="2565" width="16.7109375" style="1" customWidth="1"/>
    <col min="2566" max="2566" width="11.42578125" style="1"/>
    <col min="2567" max="2567" width="12" style="1" bestFit="1" customWidth="1"/>
    <col min="2568" max="2816" width="11.42578125" style="1"/>
    <col min="2817" max="2817" width="40" style="1" customWidth="1"/>
    <col min="2818" max="2821" width="16.7109375" style="1" customWidth="1"/>
    <col min="2822" max="2822" width="11.42578125" style="1"/>
    <col min="2823" max="2823" width="12" style="1" bestFit="1" customWidth="1"/>
    <col min="2824" max="3072" width="11.42578125" style="1"/>
    <col min="3073" max="3073" width="40" style="1" customWidth="1"/>
    <col min="3074" max="3077" width="16.7109375" style="1" customWidth="1"/>
    <col min="3078" max="3078" width="11.42578125" style="1"/>
    <col min="3079" max="3079" width="12" style="1" bestFit="1" customWidth="1"/>
    <col min="3080" max="3328" width="11.42578125" style="1"/>
    <col min="3329" max="3329" width="40" style="1" customWidth="1"/>
    <col min="3330" max="3333" width="16.7109375" style="1" customWidth="1"/>
    <col min="3334" max="3334" width="11.42578125" style="1"/>
    <col min="3335" max="3335" width="12" style="1" bestFit="1" customWidth="1"/>
    <col min="3336" max="3584" width="11.42578125" style="1"/>
    <col min="3585" max="3585" width="40" style="1" customWidth="1"/>
    <col min="3586" max="3589" width="16.7109375" style="1" customWidth="1"/>
    <col min="3590" max="3590" width="11.42578125" style="1"/>
    <col min="3591" max="3591" width="12" style="1" bestFit="1" customWidth="1"/>
    <col min="3592" max="3840" width="11.42578125" style="1"/>
    <col min="3841" max="3841" width="40" style="1" customWidth="1"/>
    <col min="3842" max="3845" width="16.7109375" style="1" customWidth="1"/>
    <col min="3846" max="3846" width="11.42578125" style="1"/>
    <col min="3847" max="3847" width="12" style="1" bestFit="1" customWidth="1"/>
    <col min="3848" max="4096" width="11.42578125" style="1"/>
    <col min="4097" max="4097" width="40" style="1" customWidth="1"/>
    <col min="4098" max="4101" width="16.7109375" style="1" customWidth="1"/>
    <col min="4102" max="4102" width="11.42578125" style="1"/>
    <col min="4103" max="4103" width="12" style="1" bestFit="1" customWidth="1"/>
    <col min="4104" max="4352" width="11.42578125" style="1"/>
    <col min="4353" max="4353" width="40" style="1" customWidth="1"/>
    <col min="4354" max="4357" width="16.7109375" style="1" customWidth="1"/>
    <col min="4358" max="4358" width="11.42578125" style="1"/>
    <col min="4359" max="4359" width="12" style="1" bestFit="1" customWidth="1"/>
    <col min="4360" max="4608" width="11.42578125" style="1"/>
    <col min="4609" max="4609" width="40" style="1" customWidth="1"/>
    <col min="4610" max="4613" width="16.7109375" style="1" customWidth="1"/>
    <col min="4614" max="4614" width="11.42578125" style="1"/>
    <col min="4615" max="4615" width="12" style="1" bestFit="1" customWidth="1"/>
    <col min="4616" max="4864" width="11.42578125" style="1"/>
    <col min="4865" max="4865" width="40" style="1" customWidth="1"/>
    <col min="4866" max="4869" width="16.7109375" style="1" customWidth="1"/>
    <col min="4870" max="4870" width="11.42578125" style="1"/>
    <col min="4871" max="4871" width="12" style="1" bestFit="1" customWidth="1"/>
    <col min="4872" max="5120" width="11.42578125" style="1"/>
    <col min="5121" max="5121" width="40" style="1" customWidth="1"/>
    <col min="5122" max="5125" width="16.7109375" style="1" customWidth="1"/>
    <col min="5126" max="5126" width="11.42578125" style="1"/>
    <col min="5127" max="5127" width="12" style="1" bestFit="1" customWidth="1"/>
    <col min="5128" max="5376" width="11.42578125" style="1"/>
    <col min="5377" max="5377" width="40" style="1" customWidth="1"/>
    <col min="5378" max="5381" width="16.7109375" style="1" customWidth="1"/>
    <col min="5382" max="5382" width="11.42578125" style="1"/>
    <col min="5383" max="5383" width="12" style="1" bestFit="1" customWidth="1"/>
    <col min="5384" max="5632" width="11.42578125" style="1"/>
    <col min="5633" max="5633" width="40" style="1" customWidth="1"/>
    <col min="5634" max="5637" width="16.7109375" style="1" customWidth="1"/>
    <col min="5638" max="5638" width="11.42578125" style="1"/>
    <col min="5639" max="5639" width="12" style="1" bestFit="1" customWidth="1"/>
    <col min="5640" max="5888" width="11.42578125" style="1"/>
    <col min="5889" max="5889" width="40" style="1" customWidth="1"/>
    <col min="5890" max="5893" width="16.7109375" style="1" customWidth="1"/>
    <col min="5894" max="5894" width="11.42578125" style="1"/>
    <col min="5895" max="5895" width="12" style="1" bestFit="1" customWidth="1"/>
    <col min="5896" max="6144" width="11.42578125" style="1"/>
    <col min="6145" max="6145" width="40" style="1" customWidth="1"/>
    <col min="6146" max="6149" width="16.7109375" style="1" customWidth="1"/>
    <col min="6150" max="6150" width="11.42578125" style="1"/>
    <col min="6151" max="6151" width="12" style="1" bestFit="1" customWidth="1"/>
    <col min="6152" max="6400" width="11.42578125" style="1"/>
    <col min="6401" max="6401" width="40" style="1" customWidth="1"/>
    <col min="6402" max="6405" width="16.7109375" style="1" customWidth="1"/>
    <col min="6406" max="6406" width="11.42578125" style="1"/>
    <col min="6407" max="6407" width="12" style="1" bestFit="1" customWidth="1"/>
    <col min="6408" max="6656" width="11.42578125" style="1"/>
    <col min="6657" max="6657" width="40" style="1" customWidth="1"/>
    <col min="6658" max="6661" width="16.7109375" style="1" customWidth="1"/>
    <col min="6662" max="6662" width="11.42578125" style="1"/>
    <col min="6663" max="6663" width="12" style="1" bestFit="1" customWidth="1"/>
    <col min="6664" max="6912" width="11.42578125" style="1"/>
    <col min="6913" max="6913" width="40" style="1" customWidth="1"/>
    <col min="6914" max="6917" width="16.7109375" style="1" customWidth="1"/>
    <col min="6918" max="6918" width="11.42578125" style="1"/>
    <col min="6919" max="6919" width="12" style="1" bestFit="1" customWidth="1"/>
    <col min="6920" max="7168" width="11.42578125" style="1"/>
    <col min="7169" max="7169" width="40" style="1" customWidth="1"/>
    <col min="7170" max="7173" width="16.7109375" style="1" customWidth="1"/>
    <col min="7174" max="7174" width="11.42578125" style="1"/>
    <col min="7175" max="7175" width="12" style="1" bestFit="1" customWidth="1"/>
    <col min="7176" max="7424" width="11.42578125" style="1"/>
    <col min="7425" max="7425" width="40" style="1" customWidth="1"/>
    <col min="7426" max="7429" width="16.7109375" style="1" customWidth="1"/>
    <col min="7430" max="7430" width="11.42578125" style="1"/>
    <col min="7431" max="7431" width="12" style="1" bestFit="1" customWidth="1"/>
    <col min="7432" max="7680" width="11.42578125" style="1"/>
    <col min="7681" max="7681" width="40" style="1" customWidth="1"/>
    <col min="7682" max="7685" width="16.7109375" style="1" customWidth="1"/>
    <col min="7686" max="7686" width="11.42578125" style="1"/>
    <col min="7687" max="7687" width="12" style="1" bestFit="1" customWidth="1"/>
    <col min="7688" max="7936" width="11.42578125" style="1"/>
    <col min="7937" max="7937" width="40" style="1" customWidth="1"/>
    <col min="7938" max="7941" width="16.7109375" style="1" customWidth="1"/>
    <col min="7942" max="7942" width="11.42578125" style="1"/>
    <col min="7943" max="7943" width="12" style="1" bestFit="1" customWidth="1"/>
    <col min="7944" max="8192" width="11.42578125" style="1"/>
    <col min="8193" max="8193" width="40" style="1" customWidth="1"/>
    <col min="8194" max="8197" width="16.7109375" style="1" customWidth="1"/>
    <col min="8198" max="8198" width="11.42578125" style="1"/>
    <col min="8199" max="8199" width="12" style="1" bestFit="1" customWidth="1"/>
    <col min="8200" max="8448" width="11.42578125" style="1"/>
    <col min="8449" max="8449" width="40" style="1" customWidth="1"/>
    <col min="8450" max="8453" width="16.7109375" style="1" customWidth="1"/>
    <col min="8454" max="8454" width="11.42578125" style="1"/>
    <col min="8455" max="8455" width="12" style="1" bestFit="1" customWidth="1"/>
    <col min="8456" max="8704" width="11.42578125" style="1"/>
    <col min="8705" max="8705" width="40" style="1" customWidth="1"/>
    <col min="8706" max="8709" width="16.7109375" style="1" customWidth="1"/>
    <col min="8710" max="8710" width="11.42578125" style="1"/>
    <col min="8711" max="8711" width="12" style="1" bestFit="1" customWidth="1"/>
    <col min="8712" max="8960" width="11.42578125" style="1"/>
    <col min="8961" max="8961" width="40" style="1" customWidth="1"/>
    <col min="8962" max="8965" width="16.7109375" style="1" customWidth="1"/>
    <col min="8966" max="8966" width="11.42578125" style="1"/>
    <col min="8967" max="8967" width="12" style="1" bestFit="1" customWidth="1"/>
    <col min="8968" max="9216" width="11.42578125" style="1"/>
    <col min="9217" max="9217" width="40" style="1" customWidth="1"/>
    <col min="9218" max="9221" width="16.7109375" style="1" customWidth="1"/>
    <col min="9222" max="9222" width="11.42578125" style="1"/>
    <col min="9223" max="9223" width="12" style="1" bestFit="1" customWidth="1"/>
    <col min="9224" max="9472" width="11.42578125" style="1"/>
    <col min="9473" max="9473" width="40" style="1" customWidth="1"/>
    <col min="9474" max="9477" width="16.7109375" style="1" customWidth="1"/>
    <col min="9478" max="9478" width="11.42578125" style="1"/>
    <col min="9479" max="9479" width="12" style="1" bestFit="1" customWidth="1"/>
    <col min="9480" max="9728" width="11.42578125" style="1"/>
    <col min="9729" max="9729" width="40" style="1" customWidth="1"/>
    <col min="9730" max="9733" width="16.7109375" style="1" customWidth="1"/>
    <col min="9734" max="9734" width="11.42578125" style="1"/>
    <col min="9735" max="9735" width="12" style="1" bestFit="1" customWidth="1"/>
    <col min="9736" max="9984" width="11.42578125" style="1"/>
    <col min="9985" max="9985" width="40" style="1" customWidth="1"/>
    <col min="9986" max="9989" width="16.7109375" style="1" customWidth="1"/>
    <col min="9990" max="9990" width="11.42578125" style="1"/>
    <col min="9991" max="9991" width="12" style="1" bestFit="1" customWidth="1"/>
    <col min="9992" max="10240" width="11.42578125" style="1"/>
    <col min="10241" max="10241" width="40" style="1" customWidth="1"/>
    <col min="10242" max="10245" width="16.7109375" style="1" customWidth="1"/>
    <col min="10246" max="10246" width="11.42578125" style="1"/>
    <col min="10247" max="10247" width="12" style="1" bestFit="1" customWidth="1"/>
    <col min="10248" max="10496" width="11.42578125" style="1"/>
    <col min="10497" max="10497" width="40" style="1" customWidth="1"/>
    <col min="10498" max="10501" width="16.7109375" style="1" customWidth="1"/>
    <col min="10502" max="10502" width="11.42578125" style="1"/>
    <col min="10503" max="10503" width="12" style="1" bestFit="1" customWidth="1"/>
    <col min="10504" max="10752" width="11.42578125" style="1"/>
    <col min="10753" max="10753" width="40" style="1" customWidth="1"/>
    <col min="10754" max="10757" width="16.7109375" style="1" customWidth="1"/>
    <col min="10758" max="10758" width="11.42578125" style="1"/>
    <col min="10759" max="10759" width="12" style="1" bestFit="1" customWidth="1"/>
    <col min="10760" max="11008" width="11.42578125" style="1"/>
    <col min="11009" max="11009" width="40" style="1" customWidth="1"/>
    <col min="11010" max="11013" width="16.7109375" style="1" customWidth="1"/>
    <col min="11014" max="11014" width="11.42578125" style="1"/>
    <col min="11015" max="11015" width="12" style="1" bestFit="1" customWidth="1"/>
    <col min="11016" max="11264" width="11.42578125" style="1"/>
    <col min="11265" max="11265" width="40" style="1" customWidth="1"/>
    <col min="11266" max="11269" width="16.7109375" style="1" customWidth="1"/>
    <col min="11270" max="11270" width="11.42578125" style="1"/>
    <col min="11271" max="11271" width="12" style="1" bestFit="1" customWidth="1"/>
    <col min="11272" max="11520" width="11.42578125" style="1"/>
    <col min="11521" max="11521" width="40" style="1" customWidth="1"/>
    <col min="11522" max="11525" width="16.7109375" style="1" customWidth="1"/>
    <col min="11526" max="11526" width="11.42578125" style="1"/>
    <col min="11527" max="11527" width="12" style="1" bestFit="1" customWidth="1"/>
    <col min="11528" max="11776" width="11.42578125" style="1"/>
    <col min="11777" max="11777" width="40" style="1" customWidth="1"/>
    <col min="11778" max="11781" width="16.7109375" style="1" customWidth="1"/>
    <col min="11782" max="11782" width="11.42578125" style="1"/>
    <col min="11783" max="11783" width="12" style="1" bestFit="1" customWidth="1"/>
    <col min="11784" max="12032" width="11.42578125" style="1"/>
    <col min="12033" max="12033" width="40" style="1" customWidth="1"/>
    <col min="12034" max="12037" width="16.7109375" style="1" customWidth="1"/>
    <col min="12038" max="12038" width="11.42578125" style="1"/>
    <col min="12039" max="12039" width="12" style="1" bestFit="1" customWidth="1"/>
    <col min="12040" max="12288" width="11.42578125" style="1"/>
    <col min="12289" max="12289" width="40" style="1" customWidth="1"/>
    <col min="12290" max="12293" width="16.7109375" style="1" customWidth="1"/>
    <col min="12294" max="12294" width="11.42578125" style="1"/>
    <col min="12295" max="12295" width="12" style="1" bestFit="1" customWidth="1"/>
    <col min="12296" max="12544" width="11.42578125" style="1"/>
    <col min="12545" max="12545" width="40" style="1" customWidth="1"/>
    <col min="12546" max="12549" width="16.7109375" style="1" customWidth="1"/>
    <col min="12550" max="12550" width="11.42578125" style="1"/>
    <col min="12551" max="12551" width="12" style="1" bestFit="1" customWidth="1"/>
    <col min="12552" max="12800" width="11.42578125" style="1"/>
    <col min="12801" max="12801" width="40" style="1" customWidth="1"/>
    <col min="12802" max="12805" width="16.7109375" style="1" customWidth="1"/>
    <col min="12806" max="12806" width="11.42578125" style="1"/>
    <col min="12807" max="12807" width="12" style="1" bestFit="1" customWidth="1"/>
    <col min="12808" max="13056" width="11.42578125" style="1"/>
    <col min="13057" max="13057" width="40" style="1" customWidth="1"/>
    <col min="13058" max="13061" width="16.7109375" style="1" customWidth="1"/>
    <col min="13062" max="13062" width="11.42578125" style="1"/>
    <col min="13063" max="13063" width="12" style="1" bestFit="1" customWidth="1"/>
    <col min="13064" max="13312" width="11.42578125" style="1"/>
    <col min="13313" max="13313" width="40" style="1" customWidth="1"/>
    <col min="13314" max="13317" width="16.7109375" style="1" customWidth="1"/>
    <col min="13318" max="13318" width="11.42578125" style="1"/>
    <col min="13319" max="13319" width="12" style="1" bestFit="1" customWidth="1"/>
    <col min="13320" max="13568" width="11.42578125" style="1"/>
    <col min="13569" max="13569" width="40" style="1" customWidth="1"/>
    <col min="13570" max="13573" width="16.7109375" style="1" customWidth="1"/>
    <col min="13574" max="13574" width="11.42578125" style="1"/>
    <col min="13575" max="13575" width="12" style="1" bestFit="1" customWidth="1"/>
    <col min="13576" max="13824" width="11.42578125" style="1"/>
    <col min="13825" max="13825" width="40" style="1" customWidth="1"/>
    <col min="13826" max="13829" width="16.7109375" style="1" customWidth="1"/>
    <col min="13830" max="13830" width="11.42578125" style="1"/>
    <col min="13831" max="13831" width="12" style="1" bestFit="1" customWidth="1"/>
    <col min="13832" max="14080" width="11.42578125" style="1"/>
    <col min="14081" max="14081" width="40" style="1" customWidth="1"/>
    <col min="14082" max="14085" width="16.7109375" style="1" customWidth="1"/>
    <col min="14086" max="14086" width="11.42578125" style="1"/>
    <col min="14087" max="14087" width="12" style="1" bestFit="1" customWidth="1"/>
    <col min="14088" max="14336" width="11.42578125" style="1"/>
    <col min="14337" max="14337" width="40" style="1" customWidth="1"/>
    <col min="14338" max="14341" width="16.7109375" style="1" customWidth="1"/>
    <col min="14342" max="14342" width="11.42578125" style="1"/>
    <col min="14343" max="14343" width="12" style="1" bestFit="1" customWidth="1"/>
    <col min="14344" max="14592" width="11.42578125" style="1"/>
    <col min="14593" max="14593" width="40" style="1" customWidth="1"/>
    <col min="14594" max="14597" width="16.7109375" style="1" customWidth="1"/>
    <col min="14598" max="14598" width="11.42578125" style="1"/>
    <col min="14599" max="14599" width="12" style="1" bestFit="1" customWidth="1"/>
    <col min="14600" max="14848" width="11.42578125" style="1"/>
    <col min="14849" max="14849" width="40" style="1" customWidth="1"/>
    <col min="14850" max="14853" width="16.7109375" style="1" customWidth="1"/>
    <col min="14854" max="14854" width="11.42578125" style="1"/>
    <col min="14855" max="14855" width="12" style="1" bestFit="1" customWidth="1"/>
    <col min="14856" max="15104" width="11.42578125" style="1"/>
    <col min="15105" max="15105" width="40" style="1" customWidth="1"/>
    <col min="15106" max="15109" width="16.7109375" style="1" customWidth="1"/>
    <col min="15110" max="15110" width="11.42578125" style="1"/>
    <col min="15111" max="15111" width="12" style="1" bestFit="1" customWidth="1"/>
    <col min="15112" max="15360" width="11.42578125" style="1"/>
    <col min="15361" max="15361" width="40" style="1" customWidth="1"/>
    <col min="15362" max="15365" width="16.7109375" style="1" customWidth="1"/>
    <col min="15366" max="15366" width="11.42578125" style="1"/>
    <col min="15367" max="15367" width="12" style="1" bestFit="1" customWidth="1"/>
    <col min="15368" max="15616" width="11.42578125" style="1"/>
    <col min="15617" max="15617" width="40" style="1" customWidth="1"/>
    <col min="15618" max="15621" width="16.7109375" style="1" customWidth="1"/>
    <col min="15622" max="15622" width="11.42578125" style="1"/>
    <col min="15623" max="15623" width="12" style="1" bestFit="1" customWidth="1"/>
    <col min="15624" max="15872" width="11.42578125" style="1"/>
    <col min="15873" max="15873" width="40" style="1" customWidth="1"/>
    <col min="15874" max="15877" width="16.7109375" style="1" customWidth="1"/>
    <col min="15878" max="15878" width="11.42578125" style="1"/>
    <col min="15879" max="15879" width="12" style="1" bestFit="1" customWidth="1"/>
    <col min="15880" max="16128" width="11.42578125" style="1"/>
    <col min="16129" max="16129" width="40" style="1" customWidth="1"/>
    <col min="16130" max="16133" width="16.7109375" style="1" customWidth="1"/>
    <col min="16134" max="16134" width="11.42578125" style="1"/>
    <col min="16135" max="16135" width="12" style="1" bestFit="1" customWidth="1"/>
    <col min="16136" max="16384" width="11.42578125" style="1"/>
  </cols>
  <sheetData>
    <row r="1" spans="1:8" ht="60" customHeight="1" x14ac:dyDescent="0.2">
      <c r="A1" s="38" t="s">
        <v>0</v>
      </c>
      <c r="B1" s="38"/>
      <c r="C1" s="38"/>
      <c r="D1" s="38"/>
      <c r="E1" s="38"/>
    </row>
    <row r="2" spans="1:8" ht="45" customHeight="1" x14ac:dyDescent="0.2">
      <c r="A2" s="39" t="s">
        <v>1</v>
      </c>
      <c r="B2" s="41" t="s">
        <v>2</v>
      </c>
      <c r="C2" s="43" t="s">
        <v>3</v>
      </c>
      <c r="D2" s="44"/>
      <c r="E2" s="45" t="s">
        <v>4</v>
      </c>
      <c r="F2" s="2"/>
    </row>
    <row r="3" spans="1:8" ht="30" customHeight="1" x14ac:dyDescent="0.2">
      <c r="A3" s="40"/>
      <c r="B3" s="42"/>
      <c r="C3" s="3">
        <v>2024</v>
      </c>
      <c r="D3" s="4">
        <v>2025</v>
      </c>
      <c r="E3" s="46"/>
    </row>
    <row r="4" spans="1:8" ht="21" customHeight="1" x14ac:dyDescent="0.2">
      <c r="A4" s="5"/>
      <c r="B4" s="6"/>
      <c r="C4" s="35" t="s">
        <v>5</v>
      </c>
      <c r="D4" s="36"/>
      <c r="E4" s="36"/>
    </row>
    <row r="5" spans="1:8" s="13" customFormat="1" ht="24.75" customHeight="1" x14ac:dyDescent="0.2">
      <c r="A5" s="7" t="s">
        <v>6</v>
      </c>
      <c r="B5" s="8" t="s">
        <v>7</v>
      </c>
      <c r="C5" s="9">
        <v>36.734551931864431</v>
      </c>
      <c r="D5" s="9">
        <f>AVERAGE(D6,D17)</f>
        <v>37.028166666666664</v>
      </c>
      <c r="E5" s="10">
        <f>((D5/C5)-1)*100</f>
        <v>0.79928764435954758</v>
      </c>
      <c r="F5" s="11"/>
      <c r="G5" s="12"/>
      <c r="H5" s="12"/>
    </row>
    <row r="6" spans="1:8" ht="24.75" customHeight="1" x14ac:dyDescent="0.2">
      <c r="A6" s="14" t="s">
        <v>8</v>
      </c>
      <c r="B6" s="8" t="s">
        <v>7</v>
      </c>
      <c r="C6" s="9">
        <v>34.170953222703226</v>
      </c>
      <c r="D6" s="9">
        <f>AVERAGE(D7:D16)</f>
        <v>34.942999999999998</v>
      </c>
      <c r="E6" s="15">
        <f t="shared" ref="E6:E64" si="0">((D6/C6)-1)*100</f>
        <v>2.2593656438703702</v>
      </c>
      <c r="G6" s="16"/>
      <c r="H6" s="12"/>
    </row>
    <row r="7" spans="1:8" ht="15" customHeight="1" x14ac:dyDescent="0.2">
      <c r="A7" s="17" t="s">
        <v>9</v>
      </c>
      <c r="B7" s="8"/>
      <c r="C7" s="18">
        <v>34.074999999999996</v>
      </c>
      <c r="D7" s="18">
        <v>35.159999999999997</v>
      </c>
      <c r="E7" s="19">
        <f t="shared" si="0"/>
        <v>3.1841526045487845</v>
      </c>
      <c r="G7" s="16"/>
      <c r="H7" s="12"/>
    </row>
    <row r="8" spans="1:8" ht="15" customHeight="1" x14ac:dyDescent="0.2">
      <c r="A8" s="17" t="s">
        <v>10</v>
      </c>
      <c r="B8" s="8"/>
      <c r="C8" s="18">
        <v>35.679545454545455</v>
      </c>
      <c r="D8" s="18">
        <v>35.29</v>
      </c>
      <c r="E8" s="19">
        <f t="shared" si="0"/>
        <v>-1.0917892859417799</v>
      </c>
      <c r="G8" s="16"/>
      <c r="H8" s="12"/>
    </row>
    <row r="9" spans="1:8" ht="15" customHeight="1" x14ac:dyDescent="0.2">
      <c r="A9" s="17" t="s">
        <v>11</v>
      </c>
      <c r="B9" s="8"/>
      <c r="C9" s="18">
        <v>36.166666666666664</v>
      </c>
      <c r="D9" s="18">
        <v>36.81</v>
      </c>
      <c r="E9" s="19">
        <f t="shared" si="0"/>
        <v>1.7788018433179786</v>
      </c>
      <c r="G9" s="16"/>
      <c r="H9" s="12"/>
    </row>
    <row r="10" spans="1:8" ht="15" customHeight="1" x14ac:dyDescent="0.2">
      <c r="A10" s="17" t="s">
        <v>12</v>
      </c>
      <c r="B10" s="8"/>
      <c r="C10" s="18">
        <v>36.000185185185188</v>
      </c>
      <c r="D10" s="18">
        <v>36.58</v>
      </c>
      <c r="E10" s="19">
        <f t="shared" si="0"/>
        <v>1.6105884228990508</v>
      </c>
      <c r="G10" s="20"/>
      <c r="H10" s="12"/>
    </row>
    <row r="11" spans="1:8" ht="15" customHeight="1" x14ac:dyDescent="0.2">
      <c r="A11" s="17" t="s">
        <v>13</v>
      </c>
      <c r="B11" s="8"/>
      <c r="C11" s="18">
        <v>34.6</v>
      </c>
      <c r="D11" s="18">
        <v>37.950000000000003</v>
      </c>
      <c r="E11" s="19">
        <f t="shared" si="0"/>
        <v>9.6820809248554962</v>
      </c>
      <c r="G11" s="16"/>
      <c r="H11" s="12"/>
    </row>
    <row r="12" spans="1:8" ht="15" customHeight="1" x14ac:dyDescent="0.2">
      <c r="A12" s="17" t="s">
        <v>14</v>
      </c>
      <c r="B12" s="8"/>
      <c r="C12" s="18">
        <v>34.111111111111114</v>
      </c>
      <c r="D12" s="18">
        <v>30.86</v>
      </c>
      <c r="E12" s="19">
        <f t="shared" si="0"/>
        <v>-9.5309446254071783</v>
      </c>
      <c r="G12" s="16"/>
      <c r="H12" s="12"/>
    </row>
    <row r="13" spans="1:8" ht="15" customHeight="1" x14ac:dyDescent="0.2">
      <c r="A13" s="17" t="s">
        <v>15</v>
      </c>
      <c r="B13" s="8"/>
      <c r="C13" s="18">
        <v>26.523333333333337</v>
      </c>
      <c r="D13" s="18">
        <v>26.74</v>
      </c>
      <c r="E13" s="19">
        <f t="shared" si="0"/>
        <v>0.8168907879853915</v>
      </c>
      <c r="G13" s="16"/>
      <c r="H13" s="12"/>
    </row>
    <row r="14" spans="1:8" ht="15" customHeight="1" x14ac:dyDescent="0.2">
      <c r="A14" s="17" t="s">
        <v>16</v>
      </c>
      <c r="B14" s="8"/>
      <c r="C14" s="18">
        <v>35.357500000000002</v>
      </c>
      <c r="D14" s="18">
        <v>37.56</v>
      </c>
      <c r="E14" s="19">
        <f t="shared" si="0"/>
        <v>6.2292300077777085</v>
      </c>
      <c r="G14" s="16"/>
      <c r="H14" s="12"/>
    </row>
    <row r="15" spans="1:8" ht="15" customHeight="1" x14ac:dyDescent="0.2">
      <c r="A15" s="17" t="s">
        <v>17</v>
      </c>
      <c r="B15" s="8"/>
      <c r="C15" s="18">
        <v>34.846428571428575</v>
      </c>
      <c r="D15" s="18">
        <v>36.119999999999997</v>
      </c>
      <c r="E15" s="19">
        <f>((D15/C15)-1)*100</f>
        <v>3.6548119298964732</v>
      </c>
      <c r="G15" s="16"/>
      <c r="H15" s="12"/>
    </row>
    <row r="16" spans="1:8" ht="15" customHeight="1" x14ac:dyDescent="0.2">
      <c r="A16" s="17" t="s">
        <v>18</v>
      </c>
      <c r="B16" s="8"/>
      <c r="C16" s="18">
        <v>34.349761904761905</v>
      </c>
      <c r="D16" s="18">
        <v>36.36</v>
      </c>
      <c r="E16" s="19">
        <f>((D16/C16)-1)*100</f>
        <v>5.8522620937276892</v>
      </c>
      <c r="G16" s="16"/>
      <c r="H16" s="12"/>
    </row>
    <row r="17" spans="1:8" ht="24.75" customHeight="1" x14ac:dyDescent="0.2">
      <c r="A17" s="21" t="s">
        <v>19</v>
      </c>
      <c r="B17" s="8" t="s">
        <v>7</v>
      </c>
      <c r="C17" s="9">
        <v>39.298150641025636</v>
      </c>
      <c r="D17" s="9">
        <f>AVERAGE(D18:D26)</f>
        <v>39.11333333333333</v>
      </c>
      <c r="E17" s="15">
        <f t="shared" si="0"/>
        <v>-0.47029517846919333</v>
      </c>
      <c r="G17" s="16"/>
      <c r="H17" s="12"/>
    </row>
    <row r="18" spans="1:8" ht="15" customHeight="1" x14ac:dyDescent="0.2">
      <c r="A18" s="17" t="s">
        <v>9</v>
      </c>
      <c r="B18" s="8"/>
      <c r="C18" s="18">
        <v>33.4</v>
      </c>
      <c r="D18" s="18">
        <v>33</v>
      </c>
      <c r="E18" s="19">
        <f t="shared" si="0"/>
        <v>-1.19760479041916</v>
      </c>
      <c r="G18" s="16"/>
      <c r="H18" s="12"/>
    </row>
    <row r="19" spans="1:8" ht="15" customHeight="1" x14ac:dyDescent="0.2">
      <c r="A19" s="17" t="s">
        <v>10</v>
      </c>
      <c r="B19" s="8"/>
      <c r="C19" s="18">
        <v>41.476666666666667</v>
      </c>
      <c r="D19" s="18">
        <v>38.659999999999997</v>
      </c>
      <c r="E19" s="19">
        <f t="shared" si="0"/>
        <v>-6.7909668086474362</v>
      </c>
      <c r="G19" s="16"/>
      <c r="H19" s="12"/>
    </row>
    <row r="20" spans="1:8" ht="15" customHeight="1" x14ac:dyDescent="0.2">
      <c r="A20" s="17" t="s">
        <v>11</v>
      </c>
      <c r="B20" s="8"/>
      <c r="C20" s="18">
        <v>33.886000000000003</v>
      </c>
      <c r="D20" s="18">
        <v>39.75</v>
      </c>
      <c r="E20" s="19">
        <f t="shared" si="0"/>
        <v>17.305081744673313</v>
      </c>
      <c r="G20" s="16"/>
      <c r="H20" s="12"/>
    </row>
    <row r="21" spans="1:8" ht="15" customHeight="1" x14ac:dyDescent="0.2">
      <c r="A21" s="17" t="s">
        <v>20</v>
      </c>
      <c r="B21" s="8"/>
      <c r="C21" s="18">
        <v>42.576458333333335</v>
      </c>
      <c r="D21" s="18">
        <v>43.09</v>
      </c>
      <c r="E21" s="19">
        <f t="shared" si="0"/>
        <v>1.2061634216874673</v>
      </c>
      <c r="G21" s="16"/>
      <c r="H21" s="12"/>
    </row>
    <row r="22" spans="1:8" ht="15" customHeight="1" x14ac:dyDescent="0.2">
      <c r="A22" s="17" t="s">
        <v>14</v>
      </c>
      <c r="B22" s="8"/>
      <c r="C22" s="18">
        <v>45.5</v>
      </c>
      <c r="D22" s="18">
        <v>44.03</v>
      </c>
      <c r="E22" s="19">
        <f t="shared" si="0"/>
        <v>-3.230769230769226</v>
      </c>
      <c r="G22" s="16"/>
      <c r="H22" s="12"/>
    </row>
    <row r="23" spans="1:8" ht="15" customHeight="1" x14ac:dyDescent="0.2">
      <c r="A23" s="17" t="s">
        <v>15</v>
      </c>
      <c r="B23" s="8"/>
      <c r="C23" s="18">
        <v>33.569230769230771</v>
      </c>
      <c r="D23" s="18">
        <v>32.33</v>
      </c>
      <c r="E23" s="19">
        <f t="shared" si="0"/>
        <v>-3.6915673693858952</v>
      </c>
      <c r="G23" s="16"/>
      <c r="H23" s="12"/>
    </row>
    <row r="24" spans="1:8" ht="15" customHeight="1" x14ac:dyDescent="0.2">
      <c r="A24" s="17" t="s">
        <v>16</v>
      </c>
      <c r="B24" s="8"/>
      <c r="C24" s="18">
        <v>41.9</v>
      </c>
      <c r="D24" s="18">
        <v>35.83</v>
      </c>
      <c r="E24" s="19">
        <f t="shared" si="0"/>
        <v>-14.486873508353227</v>
      </c>
      <c r="G24" s="16"/>
      <c r="H24" s="12"/>
    </row>
    <row r="25" spans="1:8" ht="15" customHeight="1" x14ac:dyDescent="0.2">
      <c r="A25" s="17" t="s">
        <v>17</v>
      </c>
      <c r="B25" s="8"/>
      <c r="C25" s="18">
        <v>51.375</v>
      </c>
      <c r="D25" s="18">
        <v>46.7</v>
      </c>
      <c r="E25" s="19">
        <f>((D25/C25)-1)*100</f>
        <v>-9.0997566909975625</v>
      </c>
    </row>
    <row r="26" spans="1:8" ht="15" customHeight="1" x14ac:dyDescent="0.2">
      <c r="A26" s="17" t="s">
        <v>18</v>
      </c>
      <c r="B26" s="8"/>
      <c r="C26" s="18">
        <v>30</v>
      </c>
      <c r="D26" s="18">
        <v>38.630000000000003</v>
      </c>
      <c r="E26" s="19">
        <f>((D26/C26)-1)*100</f>
        <v>28.766666666666673</v>
      </c>
      <c r="G26" s="16"/>
      <c r="H26" s="12"/>
    </row>
    <row r="27" spans="1:8" ht="24.75" customHeight="1" x14ac:dyDescent="0.2">
      <c r="A27" s="22" t="s">
        <v>21</v>
      </c>
      <c r="B27" s="8" t="s">
        <v>7</v>
      </c>
      <c r="C27" s="9">
        <v>29.966666666666661</v>
      </c>
      <c r="D27" s="9">
        <f>AVERAGE(D28:D33)</f>
        <v>30.923333333333332</v>
      </c>
      <c r="E27" s="15">
        <f t="shared" si="0"/>
        <v>3.1924360400445106</v>
      </c>
      <c r="G27" s="16"/>
      <c r="H27" s="12"/>
    </row>
    <row r="28" spans="1:8" ht="15" customHeight="1" x14ac:dyDescent="0.2">
      <c r="A28" s="17" t="s">
        <v>9</v>
      </c>
      <c r="B28" s="8"/>
      <c r="C28" s="18">
        <v>36</v>
      </c>
      <c r="D28" s="18">
        <v>33</v>
      </c>
      <c r="E28" s="23">
        <f t="shared" si="0"/>
        <v>-8.3333333333333375</v>
      </c>
      <c r="G28" s="16"/>
      <c r="H28" s="12"/>
    </row>
    <row r="29" spans="1:8" ht="15" customHeight="1" x14ac:dyDescent="0.2">
      <c r="A29" s="17" t="s">
        <v>10</v>
      </c>
      <c r="B29" s="8"/>
      <c r="C29" s="18">
        <v>29.333333333333332</v>
      </c>
      <c r="D29" s="18">
        <v>31.33</v>
      </c>
      <c r="E29" s="23">
        <f t="shared" si="0"/>
        <v>6.8068181818181861</v>
      </c>
      <c r="G29" s="16"/>
      <c r="H29" s="12"/>
    </row>
    <row r="30" spans="1:8" ht="15" customHeight="1" x14ac:dyDescent="0.2">
      <c r="A30" s="17" t="s">
        <v>11</v>
      </c>
      <c r="B30" s="8"/>
      <c r="C30" s="18">
        <v>28</v>
      </c>
      <c r="D30" s="18">
        <v>23.71</v>
      </c>
      <c r="E30" s="23">
        <f t="shared" si="0"/>
        <v>-15.321428571428564</v>
      </c>
      <c r="G30" s="16"/>
      <c r="H30" s="12"/>
    </row>
    <row r="31" spans="1:8" ht="15" customHeight="1" x14ac:dyDescent="0.2">
      <c r="A31" s="17" t="s">
        <v>20</v>
      </c>
      <c r="B31" s="8"/>
      <c r="C31" s="24" t="s">
        <v>22</v>
      </c>
      <c r="D31" s="24">
        <v>32.25</v>
      </c>
      <c r="E31" s="23" t="s">
        <v>23</v>
      </c>
      <c r="G31" s="16"/>
      <c r="H31" s="12"/>
    </row>
    <row r="32" spans="1:8" ht="15" customHeight="1" x14ac:dyDescent="0.2">
      <c r="A32" s="17" t="s">
        <v>15</v>
      </c>
      <c r="B32" s="8"/>
      <c r="C32" s="18">
        <v>24</v>
      </c>
      <c r="D32" s="18">
        <v>24</v>
      </c>
      <c r="E32" s="23" t="s">
        <v>22</v>
      </c>
      <c r="G32" s="16"/>
      <c r="H32" s="12"/>
    </row>
    <row r="33" spans="1:8" ht="15" customHeight="1" x14ac:dyDescent="0.2">
      <c r="A33" s="17" t="s">
        <v>16</v>
      </c>
      <c r="B33" s="8"/>
      <c r="C33" s="18">
        <v>32.5</v>
      </c>
      <c r="D33" s="18">
        <v>41.25</v>
      </c>
      <c r="E33" s="19">
        <f t="shared" si="0"/>
        <v>26.923076923076916</v>
      </c>
      <c r="G33" s="16"/>
      <c r="H33" s="12"/>
    </row>
    <row r="34" spans="1:8" ht="24.75" customHeight="1" x14ac:dyDescent="0.2">
      <c r="A34" s="22" t="s">
        <v>24</v>
      </c>
      <c r="B34" s="8" t="s">
        <v>7</v>
      </c>
      <c r="C34" s="9">
        <v>26.940952380952382</v>
      </c>
      <c r="D34" s="9">
        <f>AVERAGE(D35:D38)</f>
        <v>35</v>
      </c>
      <c r="E34" s="15">
        <f t="shared" si="0"/>
        <v>29.913744343891402</v>
      </c>
      <c r="G34" s="16"/>
      <c r="H34" s="12"/>
    </row>
    <row r="35" spans="1:8" ht="15" customHeight="1" x14ac:dyDescent="0.2">
      <c r="A35" s="17" t="s">
        <v>10</v>
      </c>
      <c r="B35" s="8"/>
      <c r="C35" s="18">
        <v>35.15</v>
      </c>
      <c r="D35" s="18">
        <v>36.79</v>
      </c>
      <c r="E35" s="19">
        <f t="shared" si="0"/>
        <v>4.6657183499288823</v>
      </c>
      <c r="G35" s="16"/>
      <c r="H35" s="12"/>
    </row>
    <row r="36" spans="1:8" ht="15" customHeight="1" x14ac:dyDescent="0.2">
      <c r="A36" s="17" t="s">
        <v>14</v>
      </c>
      <c r="B36" s="8"/>
      <c r="C36" s="18">
        <v>38.5</v>
      </c>
      <c r="D36" s="18">
        <v>40.29</v>
      </c>
      <c r="E36" s="19">
        <f t="shared" si="0"/>
        <v>4.6493506493506365</v>
      </c>
      <c r="G36" s="16"/>
      <c r="H36" s="12"/>
    </row>
    <row r="37" spans="1:8" ht="15" customHeight="1" x14ac:dyDescent="0.2">
      <c r="A37" s="17" t="s">
        <v>15</v>
      </c>
      <c r="B37" s="8"/>
      <c r="C37" s="18">
        <v>27.216428571428569</v>
      </c>
      <c r="D37" s="18">
        <v>27.92</v>
      </c>
      <c r="E37" s="19">
        <f t="shared" si="0"/>
        <v>2.5850982862241967</v>
      </c>
      <c r="G37" s="16"/>
      <c r="H37" s="12"/>
    </row>
    <row r="38" spans="1:8" ht="15" customHeight="1" x14ac:dyDescent="0.2">
      <c r="A38" s="17" t="s">
        <v>18</v>
      </c>
      <c r="B38" s="8"/>
      <c r="C38" s="18">
        <v>33.838333333333331</v>
      </c>
      <c r="D38" s="18">
        <v>35</v>
      </c>
      <c r="E38" s="19">
        <f>((D38/C38)-1)*100</f>
        <v>3.4329901984928357</v>
      </c>
    </row>
    <row r="39" spans="1:8" ht="24.75" customHeight="1" x14ac:dyDescent="0.2">
      <c r="A39" s="22" t="s">
        <v>25</v>
      </c>
      <c r="B39" s="8" t="s">
        <v>26</v>
      </c>
      <c r="C39" s="9">
        <v>14.581736111111111</v>
      </c>
      <c r="D39" s="9">
        <f>AVERAGE(D40:D48)</f>
        <v>14.173749999999998</v>
      </c>
      <c r="E39" s="15">
        <f t="shared" si="0"/>
        <v>-2.7979254870771686</v>
      </c>
      <c r="G39" s="16"/>
      <c r="H39" s="12"/>
    </row>
    <row r="40" spans="1:8" ht="15" customHeight="1" x14ac:dyDescent="0.2">
      <c r="A40" s="17" t="s">
        <v>9</v>
      </c>
      <c r="B40" s="8"/>
      <c r="C40" s="18">
        <v>15.7</v>
      </c>
      <c r="D40" s="18">
        <v>15.7</v>
      </c>
      <c r="E40" s="23" t="s">
        <v>22</v>
      </c>
      <c r="G40" s="16"/>
      <c r="H40" s="12"/>
    </row>
    <row r="41" spans="1:8" ht="15" customHeight="1" x14ac:dyDescent="0.2">
      <c r="A41" s="17" t="s">
        <v>10</v>
      </c>
      <c r="B41" s="8"/>
      <c r="C41" s="18">
        <v>12.362222222222224</v>
      </c>
      <c r="D41" s="18">
        <v>13.58</v>
      </c>
      <c r="E41" s="19">
        <f t="shared" si="0"/>
        <v>9.8507999280963432</v>
      </c>
      <c r="G41" s="16"/>
      <c r="H41" s="12"/>
    </row>
    <row r="42" spans="1:8" ht="28.5" customHeight="1" x14ac:dyDescent="0.2">
      <c r="A42" s="25"/>
      <c r="B42" s="26"/>
      <c r="C42" s="35" t="s">
        <v>27</v>
      </c>
      <c r="D42" s="36"/>
      <c r="E42" s="36"/>
    </row>
    <row r="43" spans="1:8" ht="15" customHeight="1" x14ac:dyDescent="0.2">
      <c r="A43" s="17" t="s">
        <v>11</v>
      </c>
      <c r="B43" s="8"/>
      <c r="C43" s="18">
        <v>14.88</v>
      </c>
      <c r="D43" s="18">
        <v>9.52</v>
      </c>
      <c r="E43" s="19">
        <f t="shared" si="0"/>
        <v>-36.021505376344088</v>
      </c>
      <c r="G43" s="16"/>
      <c r="H43" s="12"/>
    </row>
    <row r="44" spans="1:8" ht="15" customHeight="1" x14ac:dyDescent="0.2">
      <c r="A44" s="17" t="s">
        <v>20</v>
      </c>
      <c r="B44" s="8"/>
      <c r="C44" s="18">
        <v>15.85</v>
      </c>
      <c r="D44" s="18">
        <v>15.79</v>
      </c>
      <c r="E44" s="19">
        <f t="shared" si="0"/>
        <v>-0.37854889589905572</v>
      </c>
      <c r="G44" s="16"/>
      <c r="H44" s="12"/>
    </row>
    <row r="45" spans="1:8" ht="15" customHeight="1" x14ac:dyDescent="0.2">
      <c r="A45" s="17" t="s">
        <v>14</v>
      </c>
      <c r="B45" s="8"/>
      <c r="C45" s="24">
        <v>14.81</v>
      </c>
      <c r="D45" s="24">
        <v>13.75</v>
      </c>
      <c r="E45" s="19">
        <f t="shared" si="0"/>
        <v>-7.1573261309925806</v>
      </c>
      <c r="G45" s="16"/>
      <c r="H45" s="12"/>
    </row>
    <row r="46" spans="1:8" ht="15" customHeight="1" x14ac:dyDescent="0.2">
      <c r="A46" s="17" t="s">
        <v>15</v>
      </c>
      <c r="B46" s="8"/>
      <c r="C46" s="18">
        <v>13.924999999999999</v>
      </c>
      <c r="D46" s="18">
        <v>13.29</v>
      </c>
      <c r="E46" s="19">
        <f t="shared" si="0"/>
        <v>-4.5601436265709117</v>
      </c>
      <c r="G46" s="16"/>
      <c r="H46" s="12"/>
    </row>
    <row r="47" spans="1:8" ht="15" customHeight="1" x14ac:dyDescent="0.2">
      <c r="A47" s="17" t="s">
        <v>16</v>
      </c>
      <c r="B47" s="8"/>
      <c r="C47" s="18">
        <v>13.01</v>
      </c>
      <c r="D47" s="18">
        <v>15.44</v>
      </c>
      <c r="E47" s="19">
        <f t="shared" si="0"/>
        <v>18.677940046118358</v>
      </c>
      <c r="G47" s="16"/>
      <c r="H47" s="12"/>
    </row>
    <row r="48" spans="1:8" ht="15" customHeight="1" x14ac:dyDescent="0.2">
      <c r="A48" s="17" t="s">
        <v>17</v>
      </c>
      <c r="B48" s="8"/>
      <c r="C48" s="18">
        <v>16.116666666666664</v>
      </c>
      <c r="D48" s="18">
        <v>16.32</v>
      </c>
      <c r="E48" s="19">
        <f t="shared" si="0"/>
        <v>1.2616339193381787</v>
      </c>
      <c r="G48" s="16"/>
      <c r="H48" s="12"/>
    </row>
    <row r="49" spans="1:8" ht="23.25" customHeight="1" x14ac:dyDescent="0.2">
      <c r="A49" s="22" t="s">
        <v>28</v>
      </c>
      <c r="B49" s="8" t="s">
        <v>26</v>
      </c>
      <c r="C49" s="9">
        <v>9.0506552706552714</v>
      </c>
      <c r="D49" s="9">
        <f>AVERAGE(D50:D58)</f>
        <v>12.56875</v>
      </c>
      <c r="E49" s="15">
        <f t="shared" si="0"/>
        <v>38.871160420299788</v>
      </c>
      <c r="G49" s="16"/>
      <c r="H49" s="12"/>
    </row>
    <row r="50" spans="1:8" ht="15" customHeight="1" x14ac:dyDescent="0.2">
      <c r="A50" s="17" t="s">
        <v>9</v>
      </c>
      <c r="B50" s="8"/>
      <c r="C50" s="18">
        <v>7.57</v>
      </c>
      <c r="D50" s="18">
        <v>7.57</v>
      </c>
      <c r="E50" s="23" t="s">
        <v>22</v>
      </c>
      <c r="G50" s="16"/>
      <c r="H50" s="12"/>
    </row>
    <row r="51" spans="1:8" ht="15" customHeight="1" x14ac:dyDescent="0.2">
      <c r="A51" s="17" t="s">
        <v>10</v>
      </c>
      <c r="B51" s="8"/>
      <c r="C51" s="18">
        <v>9.2607692307692311</v>
      </c>
      <c r="D51" s="18">
        <v>9.93</v>
      </c>
      <c r="E51" s="19">
        <f t="shared" si="0"/>
        <v>7.2265138300523279</v>
      </c>
      <c r="G51" s="16"/>
      <c r="H51" s="12"/>
    </row>
    <row r="52" spans="1:8" ht="15" customHeight="1" x14ac:dyDescent="0.2">
      <c r="A52" s="17" t="s">
        <v>11</v>
      </c>
      <c r="B52" s="8"/>
      <c r="C52" s="18">
        <v>10.038461538461538</v>
      </c>
      <c r="D52" s="18">
        <v>11.54</v>
      </c>
      <c r="E52" s="19">
        <f t="shared" si="0"/>
        <v>14.957854406130267</v>
      </c>
      <c r="G52" s="16"/>
      <c r="H52" s="12"/>
    </row>
    <row r="53" spans="1:8" ht="15" customHeight="1" x14ac:dyDescent="0.2">
      <c r="A53" s="17" t="s">
        <v>20</v>
      </c>
      <c r="B53" s="8"/>
      <c r="C53" s="18">
        <v>11.493333333333332</v>
      </c>
      <c r="D53" s="18">
        <v>11.38</v>
      </c>
      <c r="E53" s="19">
        <f t="shared" si="0"/>
        <v>-0.98607888631089269</v>
      </c>
      <c r="G53" s="16"/>
      <c r="H53" s="12"/>
    </row>
    <row r="54" spans="1:8" ht="15" customHeight="1" x14ac:dyDescent="0.2">
      <c r="A54" s="17" t="s">
        <v>14</v>
      </c>
      <c r="B54" s="8"/>
      <c r="C54" s="18">
        <v>5</v>
      </c>
      <c r="D54" s="18">
        <v>20.56</v>
      </c>
      <c r="E54" s="19">
        <f t="shared" si="0"/>
        <v>311.2</v>
      </c>
      <c r="G54" s="16"/>
      <c r="H54" s="12"/>
    </row>
    <row r="55" spans="1:8" ht="15" customHeight="1" x14ac:dyDescent="0.2">
      <c r="A55" s="17" t="s">
        <v>15</v>
      </c>
      <c r="B55" s="8"/>
      <c r="C55" s="18">
        <v>8.5250000000000004</v>
      </c>
      <c r="D55" s="18">
        <v>8.52</v>
      </c>
      <c r="E55" s="19">
        <f t="shared" si="0"/>
        <v>-5.8651026392975147E-2</v>
      </c>
      <c r="G55" s="16"/>
      <c r="H55" s="12"/>
    </row>
    <row r="56" spans="1:8" ht="15" customHeight="1" x14ac:dyDescent="0.2">
      <c r="A56" s="17" t="s">
        <v>16</v>
      </c>
      <c r="B56" s="8"/>
      <c r="C56" s="18">
        <v>9.66</v>
      </c>
      <c r="D56" s="18">
        <v>20.2</v>
      </c>
      <c r="E56" s="19">
        <f t="shared" si="0"/>
        <v>109.10973084886129</v>
      </c>
      <c r="G56" s="16"/>
      <c r="H56" s="12"/>
    </row>
    <row r="57" spans="1:8" ht="15" customHeight="1" x14ac:dyDescent="0.2">
      <c r="A57" s="17" t="s">
        <v>17</v>
      </c>
      <c r="B57" s="8"/>
      <c r="C57" s="18">
        <v>10.808333333333332</v>
      </c>
      <c r="D57" s="18">
        <v>10.85</v>
      </c>
      <c r="E57" s="19">
        <f>((D57/C57)-1)*100</f>
        <v>0.38550501156515704</v>
      </c>
      <c r="G57" s="16"/>
      <c r="H57" s="12"/>
    </row>
    <row r="58" spans="1:8" ht="15" customHeight="1" x14ac:dyDescent="0.2">
      <c r="A58" s="17" t="s">
        <v>18</v>
      </c>
      <c r="B58" s="8"/>
      <c r="C58" s="18">
        <v>9.1000000000000014</v>
      </c>
      <c r="D58" s="24" t="s">
        <v>22</v>
      </c>
      <c r="E58" s="23" t="s">
        <v>23</v>
      </c>
      <c r="G58" s="16"/>
    </row>
    <row r="59" spans="1:8" ht="23.25" customHeight="1" x14ac:dyDescent="0.2">
      <c r="A59" s="22" t="s">
        <v>29</v>
      </c>
      <c r="B59" s="8" t="s">
        <v>7</v>
      </c>
      <c r="C59" s="9">
        <v>25.456190476190478</v>
      </c>
      <c r="D59" s="9">
        <f>AVERAGE(D60:D66)</f>
        <v>26.765000000000001</v>
      </c>
      <c r="E59" s="15">
        <f t="shared" si="0"/>
        <v>5.1414194320775097</v>
      </c>
      <c r="G59" s="16"/>
      <c r="H59" s="12"/>
    </row>
    <row r="60" spans="1:8" ht="15" customHeight="1" x14ac:dyDescent="0.2">
      <c r="A60" s="17" t="s">
        <v>9</v>
      </c>
      <c r="B60" s="8"/>
      <c r="C60" s="18">
        <v>23</v>
      </c>
      <c r="D60" s="18">
        <v>27</v>
      </c>
      <c r="E60" s="19">
        <f t="shared" si="0"/>
        <v>17.391304347826097</v>
      </c>
      <c r="G60" s="16"/>
      <c r="H60" s="12"/>
    </row>
    <row r="61" spans="1:8" ht="15" customHeight="1" x14ac:dyDescent="0.2">
      <c r="A61" s="17" t="s">
        <v>10</v>
      </c>
      <c r="B61" s="8"/>
      <c r="C61" s="18">
        <v>25.630000000000003</v>
      </c>
      <c r="D61" s="18">
        <v>27.65</v>
      </c>
      <c r="E61" s="19">
        <f t="shared" si="0"/>
        <v>7.8813889972688012</v>
      </c>
      <c r="G61" s="16"/>
      <c r="H61" s="12"/>
    </row>
    <row r="62" spans="1:8" ht="15" customHeight="1" x14ac:dyDescent="0.2">
      <c r="A62" s="17" t="s">
        <v>20</v>
      </c>
      <c r="B62" s="8"/>
      <c r="C62" s="18">
        <v>30.05</v>
      </c>
      <c r="D62" s="18">
        <v>27.97</v>
      </c>
      <c r="E62" s="19">
        <f t="shared" si="0"/>
        <v>-6.9217970049916815</v>
      </c>
      <c r="G62" s="16"/>
      <c r="H62" s="12"/>
    </row>
    <row r="63" spans="1:8" ht="15" customHeight="1" x14ac:dyDescent="0.2">
      <c r="A63" s="17" t="s">
        <v>14</v>
      </c>
      <c r="B63" s="8"/>
      <c r="C63" s="18">
        <v>27.25</v>
      </c>
      <c r="D63" s="18">
        <v>31.75</v>
      </c>
      <c r="E63" s="19">
        <f t="shared" si="0"/>
        <v>16.5137614678899</v>
      </c>
      <c r="G63" s="16"/>
      <c r="H63" s="12"/>
    </row>
    <row r="64" spans="1:8" ht="15" customHeight="1" x14ac:dyDescent="0.2">
      <c r="A64" s="17" t="s">
        <v>15</v>
      </c>
      <c r="B64" s="8"/>
      <c r="C64" s="18">
        <v>20.803333333333335</v>
      </c>
      <c r="D64" s="18">
        <v>21.54</v>
      </c>
      <c r="E64" s="19">
        <f t="shared" si="0"/>
        <v>3.5410991828232596</v>
      </c>
      <c r="G64" s="16"/>
      <c r="H64" s="12"/>
    </row>
    <row r="65" spans="1:8" ht="15" customHeight="1" x14ac:dyDescent="0.2">
      <c r="A65" s="17" t="s">
        <v>16</v>
      </c>
      <c r="B65" s="8"/>
      <c r="C65" s="18">
        <v>25.46</v>
      </c>
      <c r="D65" s="18" t="s">
        <v>22</v>
      </c>
      <c r="E65" s="23" t="s">
        <v>23</v>
      </c>
      <c r="G65" s="16"/>
      <c r="H65" s="12"/>
    </row>
    <row r="66" spans="1:8" ht="15" customHeight="1" x14ac:dyDescent="0.2">
      <c r="A66" s="17" t="s">
        <v>18</v>
      </c>
      <c r="B66" s="8"/>
      <c r="C66" s="18">
        <v>26</v>
      </c>
      <c r="D66" s="18">
        <v>24.68</v>
      </c>
      <c r="E66" s="23">
        <f>((D66/C66)-1)*100</f>
        <v>-5.0769230769230784</v>
      </c>
      <c r="G66" s="16"/>
      <c r="H66" s="12"/>
    </row>
    <row r="67" spans="1:8" ht="23.25" customHeight="1" x14ac:dyDescent="0.2">
      <c r="A67" s="27" t="s">
        <v>30</v>
      </c>
      <c r="B67" s="8" t="s">
        <v>7</v>
      </c>
      <c r="C67" s="9">
        <v>33.839828812904614</v>
      </c>
      <c r="D67" s="9">
        <f>AVERAGE(D68:D77)</f>
        <v>36.295999999999999</v>
      </c>
      <c r="E67" s="15">
        <f t="shared" ref="E67:E111" si="1">((D67/C67)-1)*100</f>
        <v>7.2582258044956216</v>
      </c>
      <c r="G67" s="16"/>
      <c r="H67" s="12"/>
    </row>
    <row r="68" spans="1:8" ht="15" customHeight="1" x14ac:dyDescent="0.2">
      <c r="A68" s="17" t="s">
        <v>9</v>
      </c>
      <c r="B68" s="8"/>
      <c r="C68" s="18">
        <v>34.5</v>
      </c>
      <c r="D68" s="18">
        <v>37.380000000000003</v>
      </c>
      <c r="E68" s="19">
        <f t="shared" si="1"/>
        <v>8.3478260869565233</v>
      </c>
      <c r="G68" s="16"/>
      <c r="H68" s="12"/>
    </row>
    <row r="69" spans="1:8" ht="15" customHeight="1" x14ac:dyDescent="0.2">
      <c r="A69" s="17" t="s">
        <v>10</v>
      </c>
      <c r="B69" s="8"/>
      <c r="C69" s="18">
        <v>35.277173913043477</v>
      </c>
      <c r="D69" s="18">
        <v>35.71</v>
      </c>
      <c r="E69" s="19">
        <f t="shared" si="1"/>
        <v>1.2269295948236003</v>
      </c>
      <c r="G69" s="16"/>
      <c r="H69" s="12"/>
    </row>
    <row r="70" spans="1:8" ht="15" customHeight="1" x14ac:dyDescent="0.2">
      <c r="A70" s="17" t="s">
        <v>11</v>
      </c>
      <c r="B70" s="8"/>
      <c r="C70" s="18">
        <v>35.391842105263159</v>
      </c>
      <c r="D70" s="18">
        <v>40.15</v>
      </c>
      <c r="E70" s="19">
        <f t="shared" si="1"/>
        <v>13.444222204046419</v>
      </c>
      <c r="G70" s="16"/>
      <c r="H70" s="12"/>
    </row>
    <row r="71" spans="1:8" ht="15" customHeight="1" x14ac:dyDescent="0.2">
      <c r="A71" s="17" t="s">
        <v>20</v>
      </c>
      <c r="B71" s="8"/>
      <c r="C71" s="18">
        <v>32.875</v>
      </c>
      <c r="D71" s="18">
        <v>36.19</v>
      </c>
      <c r="E71" s="19">
        <f t="shared" si="1"/>
        <v>10.083650190114056</v>
      </c>
      <c r="G71" s="16"/>
      <c r="H71" s="12"/>
    </row>
    <row r="72" spans="1:8" ht="15" customHeight="1" x14ac:dyDescent="0.2">
      <c r="A72" s="17" t="s">
        <v>13</v>
      </c>
      <c r="B72" s="8"/>
      <c r="C72" s="18">
        <v>33.950000000000003</v>
      </c>
      <c r="D72" s="18">
        <v>38.229999999999997</v>
      </c>
      <c r="E72" s="19">
        <f t="shared" si="1"/>
        <v>12.606774668630315</v>
      </c>
      <c r="G72" s="16"/>
      <c r="H72" s="12"/>
    </row>
    <row r="73" spans="1:8" ht="15" customHeight="1" x14ac:dyDescent="0.2">
      <c r="A73" s="17" t="s">
        <v>14</v>
      </c>
      <c r="B73" s="8"/>
      <c r="C73" s="18">
        <v>33.57692307692308</v>
      </c>
      <c r="D73" s="18">
        <v>35.299999999999997</v>
      </c>
      <c r="E73" s="19">
        <f t="shared" si="1"/>
        <v>5.1317296678121238</v>
      </c>
      <c r="G73" s="16"/>
      <c r="H73" s="12"/>
    </row>
    <row r="74" spans="1:8" ht="15" customHeight="1" x14ac:dyDescent="0.2">
      <c r="A74" s="17" t="s">
        <v>15</v>
      </c>
      <c r="B74" s="8"/>
      <c r="C74" s="18">
        <v>33.352083333333333</v>
      </c>
      <c r="D74" s="18">
        <v>33.04</v>
      </c>
      <c r="E74" s="19">
        <f t="shared" si="1"/>
        <v>-0.93572365544380975</v>
      </c>
      <c r="G74" s="16"/>
      <c r="H74" s="12"/>
    </row>
    <row r="75" spans="1:8" ht="15" customHeight="1" x14ac:dyDescent="0.2">
      <c r="A75" s="17" t="s">
        <v>16</v>
      </c>
      <c r="B75" s="8"/>
      <c r="C75" s="18">
        <v>32</v>
      </c>
      <c r="D75" s="18">
        <v>35.049999999999997</v>
      </c>
      <c r="E75" s="19">
        <f t="shared" si="1"/>
        <v>9.5312499999999911</v>
      </c>
      <c r="G75" s="16"/>
      <c r="H75" s="12"/>
    </row>
    <row r="76" spans="1:8" ht="15" customHeight="1" x14ac:dyDescent="0.2">
      <c r="A76" s="17" t="s">
        <v>17</v>
      </c>
      <c r="B76" s="8"/>
      <c r="C76" s="18">
        <v>33.49722222222222</v>
      </c>
      <c r="D76" s="18">
        <v>35.549999999999997</v>
      </c>
      <c r="E76" s="19">
        <f>((D76/C76)-1)*100</f>
        <v>6.1282030019072842</v>
      </c>
      <c r="G76" s="16"/>
      <c r="H76" s="12"/>
    </row>
    <row r="77" spans="1:8" ht="15" customHeight="1" x14ac:dyDescent="0.2">
      <c r="A77" s="17" t="s">
        <v>18</v>
      </c>
      <c r="B77" s="8"/>
      <c r="C77" s="18">
        <v>33.978043478260872</v>
      </c>
      <c r="D77" s="18">
        <v>36.36</v>
      </c>
      <c r="E77" s="19">
        <f>((D77/C77)-1)*100</f>
        <v>7.010281575697852</v>
      </c>
    </row>
    <row r="78" spans="1:8" ht="23.25" customHeight="1" x14ac:dyDescent="0.2">
      <c r="A78" s="27" t="s">
        <v>31</v>
      </c>
      <c r="B78" s="8" t="s">
        <v>7</v>
      </c>
      <c r="C78" s="9">
        <v>31.517285714285713</v>
      </c>
      <c r="D78" s="9">
        <f>AVERAGE(D79:D84)</f>
        <v>31.741999999999997</v>
      </c>
      <c r="E78" s="15">
        <f t="shared" si="1"/>
        <v>0.71298743093359818</v>
      </c>
      <c r="G78" s="16"/>
      <c r="H78" s="12"/>
    </row>
    <row r="79" spans="1:8" ht="15" customHeight="1" x14ac:dyDescent="0.2">
      <c r="A79" s="17" t="s">
        <v>9</v>
      </c>
      <c r="B79" s="8"/>
      <c r="C79" s="18">
        <v>27</v>
      </c>
      <c r="D79" s="18">
        <v>28.13</v>
      </c>
      <c r="E79" s="19">
        <f t="shared" si="1"/>
        <v>4.1851851851851807</v>
      </c>
      <c r="G79" s="16"/>
      <c r="H79" s="12"/>
    </row>
    <row r="80" spans="1:8" ht="15" customHeight="1" x14ac:dyDescent="0.2">
      <c r="A80" s="17" t="s">
        <v>10</v>
      </c>
      <c r="B80" s="8"/>
      <c r="C80" s="18">
        <v>28.4</v>
      </c>
      <c r="D80" s="18">
        <v>28.4</v>
      </c>
      <c r="E80" s="23" t="s">
        <v>22</v>
      </c>
      <c r="G80" s="16"/>
      <c r="H80" s="12"/>
    </row>
    <row r="81" spans="1:8" ht="33" customHeight="1" x14ac:dyDescent="0.2">
      <c r="A81" s="25"/>
      <c r="B81" s="26"/>
      <c r="C81" s="35" t="s">
        <v>32</v>
      </c>
      <c r="D81" s="36"/>
      <c r="E81" s="36"/>
    </row>
    <row r="82" spans="1:8" ht="15" customHeight="1" x14ac:dyDescent="0.2">
      <c r="A82" s="17" t="s">
        <v>20</v>
      </c>
      <c r="B82" s="8"/>
      <c r="C82" s="18">
        <v>32.5</v>
      </c>
      <c r="D82" s="18">
        <v>32.479999999999997</v>
      </c>
      <c r="E82" s="19">
        <f t="shared" si="1"/>
        <v>-6.1538461538468425E-2</v>
      </c>
      <c r="G82" s="16"/>
      <c r="H82" s="12"/>
    </row>
    <row r="83" spans="1:8" ht="15" customHeight="1" x14ac:dyDescent="0.2">
      <c r="A83" s="17" t="s">
        <v>14</v>
      </c>
      <c r="B83" s="8"/>
      <c r="C83" s="18">
        <v>44.375</v>
      </c>
      <c r="D83" s="18">
        <v>44</v>
      </c>
      <c r="E83" s="19">
        <f t="shared" si="1"/>
        <v>-0.84507042253521014</v>
      </c>
      <c r="G83" s="16"/>
      <c r="H83" s="12"/>
    </row>
    <row r="84" spans="1:8" ht="15" customHeight="1" x14ac:dyDescent="0.2">
      <c r="A84" s="17" t="s">
        <v>15</v>
      </c>
      <c r="B84" s="8"/>
      <c r="C84" s="18">
        <v>25.311428571428571</v>
      </c>
      <c r="D84" s="18">
        <v>25.7</v>
      </c>
      <c r="E84" s="19">
        <f t="shared" si="1"/>
        <v>1.5351619821650342</v>
      </c>
      <c r="G84" s="16"/>
      <c r="H84" s="12"/>
    </row>
    <row r="85" spans="1:8" ht="21" customHeight="1" x14ac:dyDescent="0.2">
      <c r="A85" s="27" t="s">
        <v>33</v>
      </c>
      <c r="B85" s="8" t="s">
        <v>7</v>
      </c>
      <c r="C85" s="9">
        <v>29.965833333333336</v>
      </c>
      <c r="D85" s="9">
        <f>AVERAGE(D86:D90)</f>
        <v>34.122</v>
      </c>
      <c r="E85" s="15">
        <f t="shared" si="1"/>
        <v>13.869684918935455</v>
      </c>
      <c r="G85" s="16"/>
      <c r="H85" s="12"/>
    </row>
    <row r="86" spans="1:8" ht="15" customHeight="1" x14ac:dyDescent="0.2">
      <c r="A86" s="17" t="s">
        <v>9</v>
      </c>
      <c r="B86" s="8"/>
      <c r="C86" s="18">
        <v>32</v>
      </c>
      <c r="D86" s="18">
        <v>32.5</v>
      </c>
      <c r="E86" s="23">
        <f t="shared" si="1"/>
        <v>1.5625</v>
      </c>
      <c r="G86" s="16"/>
      <c r="H86" s="12"/>
    </row>
    <row r="87" spans="1:8" ht="15" customHeight="1" x14ac:dyDescent="0.2">
      <c r="A87" s="17" t="s">
        <v>10</v>
      </c>
      <c r="B87" s="8"/>
      <c r="C87" s="18">
        <v>36</v>
      </c>
      <c r="D87" s="18">
        <v>36.5</v>
      </c>
      <c r="E87" s="19">
        <f t="shared" si="1"/>
        <v>1.388888888888884</v>
      </c>
      <c r="G87" s="16"/>
      <c r="H87" s="12"/>
    </row>
    <row r="88" spans="1:8" ht="15" customHeight="1" x14ac:dyDescent="0.2">
      <c r="A88" s="17" t="s">
        <v>20</v>
      </c>
      <c r="B88" s="8"/>
      <c r="C88" s="18">
        <v>35</v>
      </c>
      <c r="D88" s="18">
        <v>30.5</v>
      </c>
      <c r="E88" s="19">
        <f t="shared" si="1"/>
        <v>-12.857142857142856</v>
      </c>
      <c r="G88" s="16"/>
      <c r="H88" s="12"/>
    </row>
    <row r="89" spans="1:8" ht="15" customHeight="1" x14ac:dyDescent="0.2">
      <c r="A89" s="17" t="s">
        <v>14</v>
      </c>
      <c r="B89" s="8"/>
      <c r="C89" s="18">
        <v>48.125</v>
      </c>
      <c r="D89" s="18">
        <v>41.98</v>
      </c>
      <c r="E89" s="19">
        <f t="shared" si="1"/>
        <v>-12.768831168831174</v>
      </c>
      <c r="G89" s="16"/>
      <c r="H89" s="12"/>
    </row>
    <row r="90" spans="1:8" ht="15" customHeight="1" x14ac:dyDescent="0.2">
      <c r="A90" s="17" t="s">
        <v>15</v>
      </c>
      <c r="B90" s="8"/>
      <c r="C90" s="18">
        <v>28.67</v>
      </c>
      <c r="D90" s="18">
        <v>29.13</v>
      </c>
      <c r="E90" s="19">
        <f t="shared" si="1"/>
        <v>1.6044645971398541</v>
      </c>
      <c r="G90" s="16"/>
      <c r="H90" s="12"/>
    </row>
    <row r="91" spans="1:8" s="13" customFormat="1" ht="21" customHeight="1" x14ac:dyDescent="0.2">
      <c r="A91" s="27" t="s">
        <v>34</v>
      </c>
      <c r="B91" s="8" t="s">
        <v>35</v>
      </c>
      <c r="C91" s="9">
        <v>28.706250000000001</v>
      </c>
      <c r="D91" s="9">
        <f>AVERAGE(D92:D97)</f>
        <v>28.365000000000006</v>
      </c>
      <c r="E91" s="15">
        <f t="shared" si="1"/>
        <v>-1.1887655127367558</v>
      </c>
      <c r="G91" s="12"/>
      <c r="H91" s="12"/>
    </row>
    <row r="92" spans="1:8" ht="15" customHeight="1" x14ac:dyDescent="0.2">
      <c r="A92" s="17" t="s">
        <v>10</v>
      </c>
      <c r="B92" s="8"/>
      <c r="C92" s="18">
        <v>29.625</v>
      </c>
      <c r="D92" s="18">
        <v>29.06</v>
      </c>
      <c r="E92" s="19">
        <f t="shared" si="1"/>
        <v>-1.9071729957805927</v>
      </c>
      <c r="G92" s="16"/>
      <c r="H92" s="12"/>
    </row>
    <row r="93" spans="1:8" ht="15" customHeight="1" x14ac:dyDescent="0.2">
      <c r="A93" s="21" t="s">
        <v>36</v>
      </c>
      <c r="B93" s="8"/>
      <c r="C93" s="18">
        <v>32.49</v>
      </c>
      <c r="D93" s="18">
        <v>32.24</v>
      </c>
      <c r="E93" s="19">
        <f t="shared" si="1"/>
        <v>-0.76946752847030231</v>
      </c>
      <c r="G93" s="16"/>
      <c r="H93" s="12"/>
    </row>
    <row r="94" spans="1:8" ht="15" customHeight="1" x14ac:dyDescent="0.2">
      <c r="A94" s="21" t="s">
        <v>37</v>
      </c>
      <c r="B94" s="8"/>
      <c r="C94" s="18" t="s">
        <v>22</v>
      </c>
      <c r="D94" s="18">
        <v>27.25</v>
      </c>
      <c r="E94" s="23" t="s">
        <v>23</v>
      </c>
      <c r="G94" s="16"/>
      <c r="H94" s="12"/>
    </row>
    <row r="95" spans="1:8" ht="15" customHeight="1" x14ac:dyDescent="0.2">
      <c r="A95" s="17" t="s">
        <v>15</v>
      </c>
      <c r="B95" s="8"/>
      <c r="C95" s="18">
        <v>16.850000000000001</v>
      </c>
      <c r="D95" s="18">
        <v>16.850000000000001</v>
      </c>
      <c r="E95" s="23" t="s">
        <v>22</v>
      </c>
      <c r="G95" s="16"/>
      <c r="H95" s="12"/>
    </row>
    <row r="96" spans="1:8" ht="15" customHeight="1" x14ac:dyDescent="0.2">
      <c r="A96" s="17" t="s">
        <v>16</v>
      </c>
      <c r="B96" s="8"/>
      <c r="C96" s="18">
        <v>30.425000000000001</v>
      </c>
      <c r="D96" s="18">
        <v>30.83</v>
      </c>
      <c r="E96" s="19">
        <f t="shared" si="1"/>
        <v>1.33114215283483</v>
      </c>
      <c r="G96" s="16"/>
      <c r="H96" s="12"/>
    </row>
    <row r="97" spans="1:8" ht="15" customHeight="1" x14ac:dyDescent="0.2">
      <c r="A97" s="17" t="s">
        <v>17</v>
      </c>
      <c r="B97" s="8"/>
      <c r="C97" s="18">
        <v>34.141249999999999</v>
      </c>
      <c r="D97" s="18">
        <v>33.96</v>
      </c>
      <c r="E97" s="19">
        <f t="shared" si="1"/>
        <v>-0.53088272983560225</v>
      </c>
      <c r="G97" s="16"/>
      <c r="H97" s="12"/>
    </row>
    <row r="98" spans="1:8" s="13" customFormat="1" ht="21" customHeight="1" x14ac:dyDescent="0.2">
      <c r="A98" s="21" t="s">
        <v>38</v>
      </c>
      <c r="B98" s="8" t="s">
        <v>39</v>
      </c>
      <c r="C98" s="9">
        <v>4.7044855442176869</v>
      </c>
      <c r="D98" s="9">
        <f>AVERAGE(D99:D105)</f>
        <v>4.6628571428571428</v>
      </c>
      <c r="E98" s="15">
        <f t="shared" si="1"/>
        <v>-0.88486617653039668</v>
      </c>
      <c r="G98" s="12"/>
      <c r="H98" s="12"/>
    </row>
    <row r="99" spans="1:8" ht="15" customHeight="1" x14ac:dyDescent="0.2">
      <c r="A99" s="17" t="s">
        <v>10</v>
      </c>
      <c r="B99" s="8"/>
      <c r="C99" s="18">
        <v>4.5928571428571425</v>
      </c>
      <c r="D99" s="18">
        <v>5.52</v>
      </c>
      <c r="E99" s="19">
        <f t="shared" si="1"/>
        <v>20.186625194401241</v>
      </c>
      <c r="G99" s="16"/>
      <c r="H99" s="12"/>
    </row>
    <row r="100" spans="1:8" ht="15" customHeight="1" x14ac:dyDescent="0.2">
      <c r="A100" s="21" t="s">
        <v>40</v>
      </c>
      <c r="B100" s="8"/>
      <c r="C100" s="18">
        <v>4.703125</v>
      </c>
      <c r="D100" s="18">
        <v>4.22</v>
      </c>
      <c r="E100" s="19">
        <f t="shared" si="1"/>
        <v>-10.272425249169437</v>
      </c>
      <c r="G100" s="16"/>
      <c r="H100" s="12"/>
    </row>
    <row r="101" spans="1:8" ht="15" customHeight="1" x14ac:dyDescent="0.2">
      <c r="A101" s="17" t="s">
        <v>14</v>
      </c>
      <c r="B101" s="28"/>
      <c r="C101" s="18">
        <v>6.0666666666666664</v>
      </c>
      <c r="D101" s="18">
        <v>5.23</v>
      </c>
      <c r="E101" s="19">
        <f t="shared" si="1"/>
        <v>-13.791208791208776</v>
      </c>
      <c r="G101" s="16"/>
      <c r="H101" s="12"/>
    </row>
    <row r="102" spans="1:8" ht="15" customHeight="1" x14ac:dyDescent="0.2">
      <c r="A102" s="17" t="s">
        <v>15</v>
      </c>
      <c r="B102" s="8"/>
      <c r="C102" s="18">
        <v>3.625</v>
      </c>
      <c r="D102" s="18">
        <v>3.73</v>
      </c>
      <c r="E102" s="19">
        <f t="shared" si="1"/>
        <v>2.8965517241379413</v>
      </c>
      <c r="G102" s="16"/>
      <c r="H102" s="12"/>
    </row>
    <row r="103" spans="1:8" ht="15" customHeight="1" x14ac:dyDescent="0.2">
      <c r="A103" s="17" t="s">
        <v>16</v>
      </c>
      <c r="B103" s="8"/>
      <c r="C103" s="18">
        <v>3.5</v>
      </c>
      <c r="D103" s="18">
        <v>3.5</v>
      </c>
      <c r="E103" s="23" t="s">
        <v>22</v>
      </c>
      <c r="G103" s="16"/>
      <c r="H103" s="12"/>
    </row>
    <row r="104" spans="1:8" ht="15" customHeight="1" x14ac:dyDescent="0.2">
      <c r="A104" s="17" t="s">
        <v>17</v>
      </c>
      <c r="B104" s="8"/>
      <c r="C104" s="18">
        <v>5.5187499999999998</v>
      </c>
      <c r="D104" s="18">
        <v>5.54</v>
      </c>
      <c r="E104" s="19">
        <f>((D104/C104)-1)*100</f>
        <v>0.38505096262742011</v>
      </c>
      <c r="G104" s="16"/>
      <c r="H104" s="12"/>
    </row>
    <row r="105" spans="1:8" ht="15" customHeight="1" x14ac:dyDescent="0.2">
      <c r="A105" s="17" t="s">
        <v>18</v>
      </c>
      <c r="B105" s="8"/>
      <c r="C105" s="18">
        <v>4.9249999999999998</v>
      </c>
      <c r="D105" s="18">
        <v>4.9000000000000004</v>
      </c>
      <c r="E105" s="19">
        <f>((D105/C105)-1)*100</f>
        <v>-0.50761421319795996</v>
      </c>
      <c r="G105" s="16"/>
    </row>
    <row r="106" spans="1:8" s="13" customFormat="1" ht="21" customHeight="1" x14ac:dyDescent="0.2">
      <c r="A106" s="21" t="s">
        <v>41</v>
      </c>
      <c r="B106" s="8" t="s">
        <v>39</v>
      </c>
      <c r="C106" s="9">
        <v>4.9206859410430832</v>
      </c>
      <c r="D106" s="9">
        <f>AVERAGE(D107:D113)</f>
        <v>5.1085714285714285</v>
      </c>
      <c r="E106" s="15">
        <f t="shared" si="1"/>
        <v>3.8182783819061816</v>
      </c>
      <c r="G106" s="12"/>
      <c r="H106" s="12"/>
    </row>
    <row r="107" spans="1:8" ht="15" customHeight="1" x14ac:dyDescent="0.2">
      <c r="A107" s="17" t="s">
        <v>10</v>
      </c>
      <c r="B107" s="8"/>
      <c r="C107" s="29">
        <v>5.1277777777777782</v>
      </c>
      <c r="D107" s="29">
        <v>5.8</v>
      </c>
      <c r="E107" s="19">
        <f t="shared" si="1"/>
        <v>13.109425785482109</v>
      </c>
      <c r="G107" s="16"/>
      <c r="H107" s="12"/>
    </row>
    <row r="108" spans="1:8" ht="15" customHeight="1" x14ac:dyDescent="0.2">
      <c r="A108" s="21" t="s">
        <v>40</v>
      </c>
      <c r="B108" s="8"/>
      <c r="C108" s="29">
        <v>5.35</v>
      </c>
      <c r="D108" s="29">
        <v>5.85</v>
      </c>
      <c r="E108" s="19">
        <f t="shared" si="1"/>
        <v>9.3457943925233664</v>
      </c>
      <c r="G108" s="16"/>
      <c r="H108" s="12"/>
    </row>
    <row r="109" spans="1:8" ht="15" customHeight="1" x14ac:dyDescent="0.2">
      <c r="A109" s="17" t="s">
        <v>14</v>
      </c>
      <c r="B109" s="8"/>
      <c r="C109" s="29">
        <v>4.4625000000000004</v>
      </c>
      <c r="D109" s="29">
        <v>5.5</v>
      </c>
      <c r="E109" s="19">
        <f t="shared" si="1"/>
        <v>23.24929971988794</v>
      </c>
      <c r="G109" s="16"/>
      <c r="H109" s="12"/>
    </row>
    <row r="110" spans="1:8" ht="15" customHeight="1" x14ac:dyDescent="0.2">
      <c r="A110" s="17" t="s">
        <v>15</v>
      </c>
      <c r="B110" s="8"/>
      <c r="C110" s="29">
        <v>3.5449999999999999</v>
      </c>
      <c r="D110" s="29">
        <v>4.4000000000000004</v>
      </c>
      <c r="E110" s="19">
        <f t="shared" si="1"/>
        <v>24.11847672778562</v>
      </c>
      <c r="G110" s="16"/>
      <c r="H110" s="12"/>
    </row>
    <row r="111" spans="1:8" ht="15" customHeight="1" x14ac:dyDescent="0.2">
      <c r="A111" s="17" t="s">
        <v>16</v>
      </c>
      <c r="B111" s="8"/>
      <c r="C111" s="29">
        <v>4.5999999999999996</v>
      </c>
      <c r="D111" s="29">
        <v>3.75</v>
      </c>
      <c r="E111" s="19">
        <f t="shared" si="1"/>
        <v>-18.478260869565212</v>
      </c>
      <c r="G111" s="16"/>
      <c r="H111" s="12"/>
    </row>
    <row r="112" spans="1:8" ht="15" customHeight="1" x14ac:dyDescent="0.2">
      <c r="A112" s="30" t="s">
        <v>17</v>
      </c>
      <c r="B112" s="8"/>
      <c r="C112" s="29">
        <v>5.6428571428571432</v>
      </c>
      <c r="D112" s="29">
        <v>5.21</v>
      </c>
      <c r="E112" s="19">
        <f>((D112/C112)-1)*100</f>
        <v>-7.6708860759493795</v>
      </c>
      <c r="G112" s="16"/>
      <c r="H112" s="12"/>
    </row>
    <row r="113" spans="1:8" ht="15" customHeight="1" x14ac:dyDescent="0.2">
      <c r="A113" s="31" t="s">
        <v>18</v>
      </c>
      <c r="B113" s="32"/>
      <c r="C113" s="33">
        <v>5.7166666666666659</v>
      </c>
      <c r="D113" s="33">
        <v>5.25</v>
      </c>
      <c r="E113" s="34">
        <f>((D113/C113)-1)*100</f>
        <v>-8.1632653061224367</v>
      </c>
      <c r="G113" s="16"/>
      <c r="H113" s="12"/>
    </row>
    <row r="114" spans="1:8" ht="15" customHeight="1" x14ac:dyDescent="0.2">
      <c r="A114" s="1" t="s">
        <v>42</v>
      </c>
    </row>
    <row r="115" spans="1:8" s="22" customFormat="1" ht="18" customHeight="1" x14ac:dyDescent="0.2">
      <c r="A115" s="37" t="s">
        <v>43</v>
      </c>
      <c r="B115" s="37"/>
      <c r="C115" s="37"/>
      <c r="D115" s="37"/>
      <c r="E115" s="37"/>
      <c r="H115" s="12"/>
    </row>
    <row r="116" spans="1:8" ht="16.5" customHeight="1" x14ac:dyDescent="0.2">
      <c r="A116" s="1" t="s">
        <v>44</v>
      </c>
    </row>
    <row r="117" spans="1:8" ht="12.75" customHeight="1" x14ac:dyDescent="0.2"/>
    <row r="118" spans="1:8" ht="12.75" customHeight="1" x14ac:dyDescent="0.2"/>
    <row r="119" spans="1:8" ht="12.75" customHeight="1" x14ac:dyDescent="0.2"/>
    <row r="120" spans="1:8" ht="12.75" customHeight="1" x14ac:dyDescent="0.2"/>
    <row r="121" spans="1:8" ht="12.75" customHeight="1" x14ac:dyDescent="0.2"/>
    <row r="122" spans="1:8" ht="12.75" customHeight="1" x14ac:dyDescent="0.2"/>
    <row r="123" spans="1:8" ht="12.75" customHeight="1" x14ac:dyDescent="0.2"/>
    <row r="124" spans="1:8" ht="12.75" customHeight="1" x14ac:dyDescent="0.2"/>
    <row r="125" spans="1:8" ht="12.75" customHeight="1" x14ac:dyDescent="0.2"/>
    <row r="126" spans="1:8" ht="12.75" customHeight="1" x14ac:dyDescent="0.2"/>
    <row r="127" spans="1:8" ht="12.75" customHeight="1" x14ac:dyDescent="0.2"/>
    <row r="128" spans="1:8" ht="12.75" customHeight="1" x14ac:dyDescent="0.2"/>
    <row r="129" ht="12.75" customHeight="1" x14ac:dyDescent="0.2"/>
    <row r="130" ht="12.75" customHeight="1" x14ac:dyDescent="0.2"/>
    <row r="131" ht="12.75" customHeight="1" x14ac:dyDescent="0.2"/>
    <row r="132" ht="12.75" customHeight="1" x14ac:dyDescent="0.2"/>
    <row r="133" ht="12.75" customHeight="1" x14ac:dyDescent="0.2"/>
    <row r="134" ht="12.75" customHeight="1" x14ac:dyDescent="0.2"/>
    <row r="135" ht="12.75" customHeight="1" x14ac:dyDescent="0.2"/>
    <row r="136" ht="12.75" customHeight="1" x14ac:dyDescent="0.2"/>
    <row r="137" ht="12.75" customHeight="1" x14ac:dyDescent="0.2"/>
    <row r="138" ht="12.75" customHeight="1" x14ac:dyDescent="0.2"/>
    <row r="139" ht="12.75" customHeight="1" x14ac:dyDescent="0.2"/>
    <row r="140" ht="12.75" customHeight="1" x14ac:dyDescent="0.2"/>
    <row r="141" ht="12.75" customHeight="1" x14ac:dyDescent="0.2"/>
    <row r="142" ht="12.75" customHeight="1" x14ac:dyDescent="0.2"/>
    <row r="143" ht="12.75" customHeight="1" x14ac:dyDescent="0.2"/>
    <row r="144" ht="12.75" customHeight="1" x14ac:dyDescent="0.2"/>
    <row r="145" ht="12.75" customHeight="1" x14ac:dyDescent="0.2"/>
    <row r="146" ht="12.75" customHeight="1" x14ac:dyDescent="0.2"/>
    <row r="147" ht="12.75" customHeight="1" x14ac:dyDescent="0.2"/>
    <row r="148" ht="12.75" customHeight="1" x14ac:dyDescent="0.2"/>
    <row r="149" ht="12.75" customHeight="1" x14ac:dyDescent="0.2"/>
    <row r="150" ht="12.75" customHeight="1" x14ac:dyDescent="0.2"/>
    <row r="151" ht="12.75" customHeight="1" x14ac:dyDescent="0.2"/>
    <row r="152" ht="12.75" customHeight="1" x14ac:dyDescent="0.2"/>
    <row r="153" ht="12.75" customHeight="1" x14ac:dyDescent="0.2"/>
    <row r="154" ht="12.75" customHeight="1" x14ac:dyDescent="0.2"/>
    <row r="155" ht="12.75" customHeight="1" x14ac:dyDescent="0.2"/>
    <row r="156" ht="12.75" customHeight="1" x14ac:dyDescent="0.2"/>
    <row r="157" ht="12.75" customHeight="1" x14ac:dyDescent="0.2"/>
    <row r="158" ht="12.75" customHeight="1" x14ac:dyDescent="0.2"/>
    <row r="159" ht="12.75" customHeight="1" x14ac:dyDescent="0.2"/>
    <row r="160" ht="12.75" customHeight="1" x14ac:dyDescent="0.2"/>
    <row r="161" ht="12.75" customHeight="1" x14ac:dyDescent="0.2"/>
    <row r="162" ht="12.75" customHeight="1" x14ac:dyDescent="0.2"/>
    <row r="163" ht="12.75" customHeight="1" x14ac:dyDescent="0.2"/>
    <row r="164" ht="12.75" customHeight="1" x14ac:dyDescent="0.2"/>
    <row r="165" ht="12.75" customHeight="1" x14ac:dyDescent="0.2"/>
    <row r="166" ht="12.75" customHeight="1" x14ac:dyDescent="0.2"/>
    <row r="167" ht="12.75" customHeight="1" x14ac:dyDescent="0.2"/>
    <row r="168" ht="12.75" customHeight="1" x14ac:dyDescent="0.2"/>
    <row r="169" ht="12.75" customHeight="1" x14ac:dyDescent="0.2"/>
    <row r="170" ht="12.75" customHeight="1" x14ac:dyDescent="0.2"/>
    <row r="171" ht="12.75" customHeight="1" x14ac:dyDescent="0.2"/>
    <row r="172" ht="12.75" customHeight="1" x14ac:dyDescent="0.2"/>
    <row r="173" ht="12.75" customHeight="1" x14ac:dyDescent="0.2"/>
    <row r="174" ht="12.75" customHeight="1" x14ac:dyDescent="0.2"/>
    <row r="175" ht="12.75" customHeight="1" x14ac:dyDescent="0.2"/>
    <row r="176" ht="12.75" customHeight="1" x14ac:dyDescent="0.2"/>
    <row r="177" ht="12.75" customHeight="1" x14ac:dyDescent="0.2"/>
    <row r="178" ht="12.75" customHeight="1" x14ac:dyDescent="0.2"/>
    <row r="179" ht="12.75" customHeight="1" x14ac:dyDescent="0.2"/>
    <row r="180" ht="12.75" customHeight="1" x14ac:dyDescent="0.2"/>
    <row r="181" ht="12.75" customHeight="1" x14ac:dyDescent="0.2"/>
    <row r="182" ht="12.75" customHeight="1" x14ac:dyDescent="0.2"/>
    <row r="183" ht="12.75" customHeight="1" x14ac:dyDescent="0.2"/>
    <row r="184" ht="12.75" customHeight="1" x14ac:dyDescent="0.2"/>
    <row r="185" ht="12.75" customHeight="1" x14ac:dyDescent="0.2"/>
    <row r="186" ht="12.75" customHeight="1" x14ac:dyDescent="0.2"/>
    <row r="187" ht="12.75" customHeight="1" x14ac:dyDescent="0.2"/>
    <row r="188" ht="12.75" customHeight="1" x14ac:dyDescent="0.2"/>
    <row r="189" ht="12.75" customHeight="1" x14ac:dyDescent="0.2"/>
    <row r="190" ht="12.75" customHeight="1" x14ac:dyDescent="0.2"/>
    <row r="191" ht="12.75" customHeight="1" x14ac:dyDescent="0.2"/>
    <row r="192" ht="12.75" customHeight="1" x14ac:dyDescent="0.2"/>
    <row r="193" ht="12.75" customHeight="1" x14ac:dyDescent="0.2"/>
    <row r="194" ht="12.75" customHeight="1" x14ac:dyDescent="0.2"/>
    <row r="195" ht="12.75" customHeight="1" x14ac:dyDescent="0.2"/>
    <row r="196" ht="12.75" customHeight="1" x14ac:dyDescent="0.2"/>
    <row r="197" ht="12.75" customHeight="1" x14ac:dyDescent="0.2"/>
    <row r="198" ht="12.75" customHeight="1" x14ac:dyDescent="0.2"/>
    <row r="199" ht="12.75" customHeight="1" x14ac:dyDescent="0.2"/>
    <row r="200" ht="12.75" customHeight="1" x14ac:dyDescent="0.2"/>
    <row r="201" ht="12.75" customHeight="1" x14ac:dyDescent="0.2"/>
    <row r="202" ht="12.75" customHeight="1" x14ac:dyDescent="0.2"/>
    <row r="203" ht="12.75" customHeight="1" x14ac:dyDescent="0.2"/>
    <row r="204" ht="12.75" customHeight="1" x14ac:dyDescent="0.2"/>
    <row r="205" ht="12.75" customHeight="1" x14ac:dyDescent="0.2"/>
    <row r="206" ht="12.75" customHeight="1" x14ac:dyDescent="0.2"/>
    <row r="207" ht="12.75" customHeight="1" x14ac:dyDescent="0.2"/>
    <row r="208" ht="12.75" customHeight="1" x14ac:dyDescent="0.2"/>
    <row r="209" ht="12.75" customHeight="1" x14ac:dyDescent="0.2"/>
    <row r="210" ht="12.75" customHeight="1" x14ac:dyDescent="0.2"/>
    <row r="211" ht="12.75" customHeight="1" x14ac:dyDescent="0.2"/>
    <row r="212" ht="12.75" customHeight="1" x14ac:dyDescent="0.2"/>
    <row r="213" ht="12.75" customHeight="1" x14ac:dyDescent="0.2"/>
    <row r="214" ht="12.75" customHeight="1" x14ac:dyDescent="0.2"/>
    <row r="215" ht="12.75" customHeight="1" x14ac:dyDescent="0.2"/>
    <row r="216" ht="12.75" customHeight="1" x14ac:dyDescent="0.2"/>
    <row r="217" ht="12.75" customHeight="1" x14ac:dyDescent="0.2"/>
    <row r="218" ht="12.75" customHeight="1" x14ac:dyDescent="0.2"/>
    <row r="219" ht="12.75" customHeight="1" x14ac:dyDescent="0.2"/>
    <row r="220" ht="12.75" customHeight="1" x14ac:dyDescent="0.2"/>
    <row r="221" ht="12.75" customHeight="1" x14ac:dyDescent="0.2"/>
    <row r="222" ht="12.75" customHeight="1" x14ac:dyDescent="0.2"/>
    <row r="223" ht="12.75" customHeight="1" x14ac:dyDescent="0.2"/>
    <row r="224" ht="12.75" customHeight="1" x14ac:dyDescent="0.2"/>
    <row r="225" spans="1:1" ht="12.75" customHeight="1" x14ac:dyDescent="0.2"/>
    <row r="226" spans="1:1" ht="12.75" customHeight="1" x14ac:dyDescent="0.2"/>
    <row r="227" spans="1:1" ht="12.75" customHeight="1" x14ac:dyDescent="0.2"/>
    <row r="228" spans="1:1" ht="12.75" customHeight="1" x14ac:dyDescent="0.2">
      <c r="A228" s="1" t="s">
        <v>45</v>
      </c>
    </row>
  </sheetData>
  <mergeCells count="9">
    <mergeCell ref="C42:E42"/>
    <mergeCell ref="C81:E81"/>
    <mergeCell ref="A115:E115"/>
    <mergeCell ref="A1:E1"/>
    <mergeCell ref="A2:A3"/>
    <mergeCell ref="B2:B3"/>
    <mergeCell ref="C2:D2"/>
    <mergeCell ref="E2:E3"/>
    <mergeCell ref="C4:E4"/>
  </mergeCells>
  <pageMargins left="0.74803149606299213" right="0.74803149606299213" top="0.98425196850393704" bottom="0.98425196850393704" header="0" footer="0"/>
  <pageSetup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Hoja1</vt:lpstr>
      <vt:lpstr>Hoja1!Área_de_impresión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ADALBERTO RODRIGUEZ</dc:creator>
  <cp:lastModifiedBy>ADALBERTO RODRIGUEZ</cp:lastModifiedBy>
  <cp:lastPrinted>2026-04-22T15:10:17Z</cp:lastPrinted>
  <dcterms:created xsi:type="dcterms:W3CDTF">2026-04-22T14:54:36Z</dcterms:created>
  <dcterms:modified xsi:type="dcterms:W3CDTF">2026-04-22T15:10:42Z</dcterms:modified>
</cp:coreProperties>
</file>